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\Desktop\2026사전\"/>
    </mc:Choice>
  </mc:AlternateContent>
  <bookViews>
    <workbookView xWindow="0" yWindow="0" windowWidth="28800" windowHeight="12270" tabRatio="918"/>
  </bookViews>
  <sheets>
    <sheet name="1.전체 보유현황" sheetId="17" r:id="rId1"/>
    <sheet name="2.단체장 전용차량" sheetId="3" r:id="rId2"/>
    <sheet name="3.부단체장 전용차량" sheetId="29" r:id="rId3"/>
    <sheet name="4.지방의회의장 전용차량" sheetId="30" r:id="rId4"/>
    <sheet name="5.임차차량 운영현황" sheetId="27" state="hidden" r:id="rId5"/>
    <sheet name="5.승용차량 및 에너지절감형차량 보유현황" sheetId="25" r:id="rId6"/>
  </sheets>
  <definedNames>
    <definedName name="_xlnm._FilterDatabase" localSheetId="1" hidden="1">'2.단체장 전용차량'!$A$4:$H$7</definedName>
    <definedName name="_xlnm._FilterDatabase" localSheetId="2" hidden="1">'3.부단체장 전용차량'!$A$4:$H$7</definedName>
    <definedName name="_xlnm._FilterDatabase" localSheetId="3" hidden="1">'4.지방의회의장 전용차량'!$A$4:$H$8</definedName>
    <definedName name="_xlnm._FilterDatabase" localSheetId="4" hidden="1">'5.임차차량 운영현황'!$A$3:$J$29</definedName>
    <definedName name="_xlnm.Print_Area" localSheetId="1">'2.단체장 전용차량'!$A$1:$J$7</definedName>
    <definedName name="_xlnm.Print_Area" localSheetId="2">'3.부단체장 전용차량'!$A$1:$J$7</definedName>
    <definedName name="_xlnm.Print_Area" localSheetId="3">'4.지방의회의장 전용차량'!$A$1:$J$8</definedName>
    <definedName name="_xlnm.Print_Area" localSheetId="5">'5.승용차량 및 에너지절감형차량 보유현황'!$A$1:$AY$8</definedName>
    <definedName name="_xlnm.Print_Titles" localSheetId="0">'1.전체 보유현황'!$1:$4</definedName>
    <definedName name="_xlnm.Print_Titles" localSheetId="1">'2.단체장 전용차량'!$4:$4</definedName>
    <definedName name="_xlnm.Print_Titles" localSheetId="2">'3.부단체장 전용차량'!$4:$4</definedName>
    <definedName name="_xlnm.Print_Titles" localSheetId="3">'4.지방의회의장 전용차량'!$4:$4</definedName>
    <definedName name="_xlnm.Print_Titles" localSheetId="4">'5.임차차량 운영현황'!$3:$3</definedName>
  </definedNames>
  <calcPr calcId="152511"/>
</workbook>
</file>

<file path=xl/calcChain.xml><?xml version="1.0" encoding="utf-8"?>
<calcChain xmlns="http://schemas.openxmlformats.org/spreadsheetml/2006/main">
  <c r="N8" i="25" l="1"/>
  <c r="X7" i="25"/>
  <c r="AU7" i="25" l="1"/>
  <c r="AT7" i="25"/>
  <c r="AS7" i="25"/>
  <c r="AU6" i="25"/>
  <c r="AT6" i="25"/>
  <c r="AS6" i="25"/>
  <c r="AR7" i="25"/>
  <c r="AR6" i="25" s="1"/>
  <c r="AV7" i="25"/>
  <c r="AV6" i="25" s="1"/>
  <c r="AW7" i="25"/>
  <c r="AW6" i="25" s="1"/>
  <c r="D6" i="17" l="1"/>
  <c r="E6" i="17"/>
  <c r="F6" i="17"/>
  <c r="G6" i="17"/>
  <c r="H6" i="17"/>
  <c r="J6" i="17"/>
  <c r="K6" i="17"/>
  <c r="L6" i="17"/>
  <c r="M6" i="17"/>
  <c r="O6" i="17"/>
  <c r="P6" i="17"/>
  <c r="Q6" i="17"/>
  <c r="R6" i="17"/>
  <c r="T6" i="17"/>
  <c r="U6" i="17"/>
  <c r="V6" i="17"/>
  <c r="W6" i="17"/>
  <c r="X6" i="17"/>
  <c r="Y6" i="17"/>
  <c r="Z6" i="17"/>
  <c r="AA6" i="17"/>
  <c r="AB6" i="17"/>
  <c r="AC6" i="17"/>
  <c r="AD6" i="17"/>
  <c r="I6" i="17" l="1"/>
  <c r="S6" i="17"/>
  <c r="N6" i="17"/>
  <c r="C6" i="17"/>
  <c r="B6" i="17" l="1"/>
  <c r="AY7" i="25"/>
  <c r="AY6" i="25" s="1"/>
  <c r="C8" i="25"/>
  <c r="M7" i="25"/>
  <c r="M6" i="25" s="1"/>
  <c r="X6" i="25"/>
  <c r="A2" i="25"/>
  <c r="A2" i="27"/>
  <c r="A3" i="30"/>
  <c r="A3" i="29"/>
  <c r="A3" i="3"/>
  <c r="D7" i="25"/>
  <c r="D6" i="25" s="1"/>
  <c r="D5" i="17"/>
  <c r="O5" i="17"/>
  <c r="P5" i="17"/>
  <c r="U5" i="17"/>
  <c r="V5" i="17"/>
  <c r="W5" i="17"/>
  <c r="X5" i="17"/>
  <c r="Y5" i="17"/>
  <c r="Z5" i="17"/>
  <c r="AA5" i="17"/>
  <c r="AB5" i="17"/>
  <c r="AC5" i="17"/>
  <c r="AD5" i="17"/>
  <c r="Q5" i="17"/>
  <c r="L5" i="17"/>
  <c r="M5" i="17"/>
  <c r="F5" i="17"/>
  <c r="G5" i="17"/>
  <c r="H5" i="17"/>
  <c r="AO8" i="25"/>
  <c r="AJ8" i="25"/>
  <c r="Y8" i="25"/>
  <c r="AX7" i="25"/>
  <c r="AX6" i="25" s="1"/>
  <c r="AQ7" i="25"/>
  <c r="AP7" i="25"/>
  <c r="AP6" i="25" s="1"/>
  <c r="AN7" i="25"/>
  <c r="AN6" i="25" s="1"/>
  <c r="AM7" i="25"/>
  <c r="AM6" i="25" s="1"/>
  <c r="AL7" i="25"/>
  <c r="AL6" i="25" s="1"/>
  <c r="AK7" i="25"/>
  <c r="AK6" i="25" s="1"/>
  <c r="AI7" i="25"/>
  <c r="AI6" i="25" s="1"/>
  <c r="AH7" i="25"/>
  <c r="AH6" i="25" s="1"/>
  <c r="AG7" i="25"/>
  <c r="AG6" i="25" s="1"/>
  <c r="AF7" i="25"/>
  <c r="AF6" i="25" s="1"/>
  <c r="AE7" i="25"/>
  <c r="AE6" i="25" s="1"/>
  <c r="AD7" i="25"/>
  <c r="AD6" i="25" s="1"/>
  <c r="AC7" i="25"/>
  <c r="AC6" i="25" s="1"/>
  <c r="AB7" i="25"/>
  <c r="AB6" i="25" s="1"/>
  <c r="AA7" i="25"/>
  <c r="Z7" i="25"/>
  <c r="Z6" i="25" s="1"/>
  <c r="W7" i="25"/>
  <c r="W6" i="25" s="1"/>
  <c r="V7" i="25"/>
  <c r="V6" i="25" s="1"/>
  <c r="U7" i="25"/>
  <c r="U6" i="25" s="1"/>
  <c r="T7" i="25"/>
  <c r="T6" i="25" s="1"/>
  <c r="S7" i="25"/>
  <c r="S6" i="25" s="1"/>
  <c r="R7" i="25"/>
  <c r="R6" i="25" s="1"/>
  <c r="Q7" i="25"/>
  <c r="Q6" i="25" s="1"/>
  <c r="P7" i="25"/>
  <c r="P6" i="25" s="1"/>
  <c r="O7" i="25"/>
  <c r="O6" i="25" s="1"/>
  <c r="L7" i="25"/>
  <c r="L6" i="25" s="1"/>
  <c r="K7" i="25"/>
  <c r="K6" i="25" s="1"/>
  <c r="J7" i="25"/>
  <c r="J6" i="25" s="1"/>
  <c r="I7" i="25"/>
  <c r="I6" i="25" s="1"/>
  <c r="H7" i="25"/>
  <c r="H6" i="25" s="1"/>
  <c r="G7" i="25"/>
  <c r="G6" i="25" s="1"/>
  <c r="F7" i="25"/>
  <c r="F6" i="25" s="1"/>
  <c r="E7" i="25"/>
  <c r="E6" i="25" s="1"/>
  <c r="R5" i="17"/>
  <c r="B8" i="25" l="1"/>
  <c r="K5" i="17"/>
  <c r="I5" i="17"/>
  <c r="AJ6" i="25"/>
  <c r="N7" i="25"/>
  <c r="AO7" i="25"/>
  <c r="C7" i="25"/>
  <c r="Y7" i="25"/>
  <c r="B7" i="17"/>
  <c r="S5" i="17"/>
  <c r="N5" i="17"/>
  <c r="C5" i="17"/>
  <c r="E5" i="17"/>
  <c r="C6" i="25"/>
  <c r="N6" i="25"/>
  <c r="AJ7" i="25"/>
  <c r="AQ6" i="25"/>
  <c r="AO6" i="25" s="1"/>
  <c r="T5" i="17"/>
  <c r="AA6" i="25"/>
  <c r="Y6" i="25" s="1"/>
  <c r="J5" i="17"/>
  <c r="B7" i="25" l="1"/>
  <c r="B5" i="17"/>
  <c r="B6" i="25"/>
</calcChain>
</file>

<file path=xl/sharedStrings.xml><?xml version="1.0" encoding="utf-8"?>
<sst xmlns="http://schemas.openxmlformats.org/spreadsheetml/2006/main" count="207" uniqueCount="91">
  <si>
    <t>(단위 : cc, 천원)</t>
  </si>
  <si>
    <t>시도별</t>
    <phoneticPr fontId="6" type="noConversion"/>
  </si>
  <si>
    <t>자치단체별</t>
    <phoneticPr fontId="6" type="noConversion"/>
  </si>
  <si>
    <t>계</t>
    <phoneticPr fontId="6" type="noConversion"/>
  </si>
  <si>
    <t>차  명</t>
    <phoneticPr fontId="6" type="noConversion"/>
  </si>
  <si>
    <t>배기량</t>
    <phoneticPr fontId="6" type="noConversion"/>
  </si>
  <si>
    <t>등록일자</t>
    <phoneticPr fontId="6" type="noConversion"/>
  </si>
  <si>
    <t>구입금액</t>
    <phoneticPr fontId="6" type="noConversion"/>
  </si>
  <si>
    <t>의전용</t>
    <phoneticPr fontId="6" type="noConversion"/>
  </si>
  <si>
    <t>업무용</t>
    <phoneticPr fontId="6" type="noConversion"/>
  </si>
  <si>
    <t>합계</t>
    <phoneticPr fontId="6" type="noConversion"/>
  </si>
  <si>
    <t>(단위 : 대)</t>
    <phoneticPr fontId="6" type="noConversion"/>
  </si>
  <si>
    <t>구분</t>
    <phoneticPr fontId="6" type="noConversion"/>
  </si>
  <si>
    <t>비고</t>
    <phoneticPr fontId="6" type="noConversion"/>
  </si>
  <si>
    <t>소계</t>
    <phoneticPr fontId="6" type="noConversion"/>
  </si>
  <si>
    <t>시군구 소계</t>
    <phoneticPr fontId="6" type="noConversion"/>
  </si>
  <si>
    <t>일반</t>
    <phoneticPr fontId="6" type="noConversion"/>
  </si>
  <si>
    <t>다목적형</t>
    <phoneticPr fontId="6" type="noConversion"/>
  </si>
  <si>
    <t>하이
브리드</t>
    <phoneticPr fontId="6" type="noConversion"/>
  </si>
  <si>
    <t>전기</t>
    <phoneticPr fontId="6" type="noConversion"/>
  </si>
  <si>
    <t>전용</t>
    <phoneticPr fontId="6" type="noConversion"/>
  </si>
  <si>
    <t>소 형</t>
    <phoneticPr fontId="6" type="noConversion"/>
  </si>
  <si>
    <t>경 형</t>
    <phoneticPr fontId="6" type="noConversion"/>
  </si>
  <si>
    <t>대 형</t>
    <phoneticPr fontId="6" type="noConversion"/>
  </si>
  <si>
    <t>중 형</t>
    <phoneticPr fontId="6" type="noConversion"/>
  </si>
  <si>
    <t>차종별
차형별
시도별</t>
    <phoneticPr fontId="6" type="noConversion"/>
  </si>
  <si>
    <t>합계</t>
    <phoneticPr fontId="6" type="noConversion"/>
  </si>
  <si>
    <t>승        용</t>
    <phoneticPr fontId="6" type="noConversion"/>
  </si>
  <si>
    <t>승   합   용</t>
    <phoneticPr fontId="6" type="noConversion"/>
  </si>
  <si>
    <t>화   물   용</t>
    <phoneticPr fontId="6" type="noConversion"/>
  </si>
  <si>
    <t>특     수     용</t>
    <phoneticPr fontId="6" type="noConversion"/>
  </si>
  <si>
    <t>소
계</t>
    <phoneticPr fontId="6" type="noConversion"/>
  </si>
  <si>
    <t>대
형</t>
    <phoneticPr fontId="6" type="noConversion"/>
  </si>
  <si>
    <t>중
형</t>
    <phoneticPr fontId="6" type="noConversion"/>
  </si>
  <si>
    <t>소
형</t>
    <phoneticPr fontId="6" type="noConversion"/>
  </si>
  <si>
    <t>경
형</t>
    <phoneticPr fontId="6" type="noConversion"/>
  </si>
  <si>
    <t>다
목
적</t>
    <phoneticPr fontId="6" type="noConversion"/>
  </si>
  <si>
    <t>청
소
차</t>
    <phoneticPr fontId="6" type="noConversion"/>
  </si>
  <si>
    <t>앰
브
란
스</t>
    <phoneticPr fontId="6" type="noConversion"/>
  </si>
  <si>
    <t>분
뇨
차</t>
    <phoneticPr fontId="6" type="noConversion"/>
  </si>
  <si>
    <t>이
동
수
리
차</t>
    <phoneticPr fontId="6" type="noConversion"/>
  </si>
  <si>
    <t>급
수
살
수
차</t>
    <phoneticPr fontId="6" type="noConversion"/>
  </si>
  <si>
    <t>트
럭
트
렉
타</t>
    <phoneticPr fontId="6" type="noConversion"/>
  </si>
  <si>
    <t>트
레
일
러</t>
    <phoneticPr fontId="6" type="noConversion"/>
  </si>
  <si>
    <t>렉
카
차</t>
    <phoneticPr fontId="6" type="noConversion"/>
  </si>
  <si>
    <t>소
방
차</t>
    <phoneticPr fontId="6" type="noConversion"/>
  </si>
  <si>
    <t>기
타</t>
    <phoneticPr fontId="6" type="noConversion"/>
  </si>
  <si>
    <t>시군구 소계</t>
    <phoneticPr fontId="6" type="noConversion"/>
  </si>
  <si>
    <t>업무용</t>
    <phoneticPr fontId="6" type="noConversion"/>
  </si>
  <si>
    <t>차  형</t>
    <phoneticPr fontId="6" type="noConversion"/>
  </si>
  <si>
    <t>임차사유</t>
    <phoneticPr fontId="6" type="noConversion"/>
  </si>
  <si>
    <t>임차기간</t>
    <phoneticPr fontId="6" type="noConversion"/>
  </si>
  <si>
    <t>기간</t>
    <phoneticPr fontId="6" type="noConversion"/>
  </si>
  <si>
    <t>개시일</t>
    <phoneticPr fontId="6" type="noConversion"/>
  </si>
  <si>
    <t>종료일</t>
    <phoneticPr fontId="6" type="noConversion"/>
  </si>
  <si>
    <t>월임차료</t>
    <phoneticPr fontId="6" type="noConversion"/>
  </si>
  <si>
    <t>차  종</t>
    <phoneticPr fontId="6" type="noConversion"/>
  </si>
  <si>
    <t>구입연도</t>
    <phoneticPr fontId="6" type="noConversion"/>
  </si>
  <si>
    <t>운행연수
(연-월)</t>
    <phoneticPr fontId="6" type="noConversion"/>
  </si>
  <si>
    <t>에코차 여부</t>
    <phoneticPr fontId="6" type="noConversion"/>
  </si>
  <si>
    <t>(단위 : cc, 천원)</t>
    <phoneticPr fontId="6" type="noConversion"/>
  </si>
  <si>
    <t>지방자치단체 단체장 전용차량 운영현황</t>
    <phoneticPr fontId="6" type="noConversion"/>
  </si>
  <si>
    <t>지방자치단체 부단체장 전용차량 운영현황</t>
    <phoneticPr fontId="6" type="noConversion"/>
  </si>
  <si>
    <t>지방자치단체 의회의장 전용차량 운영현황</t>
    <phoneticPr fontId="6" type="noConversion"/>
  </si>
  <si>
    <t>지방자치단체 임차차량 운영현황</t>
    <phoneticPr fontId="6" type="noConversion"/>
  </si>
  <si>
    <t>지방자치단체 승용차량 및 에너지절감형차량 보유 현황</t>
    <phoneticPr fontId="6" type="noConversion"/>
  </si>
  <si>
    <r>
      <t>지방자치단체 공용차량 보유현황</t>
    </r>
    <r>
      <rPr>
        <sz val="20"/>
        <rFont val="HY헤드라인M"/>
        <family val="1"/>
        <charset val="129"/>
      </rPr>
      <t xml:space="preserve"> (전체)</t>
    </r>
    <phoneticPr fontId="6" type="noConversion"/>
  </si>
  <si>
    <t>시군구명</t>
    <phoneticPr fontId="6" type="noConversion"/>
  </si>
  <si>
    <t>본청</t>
    <phoneticPr fontId="6" type="noConversion"/>
  </si>
  <si>
    <t>기타
환경친화적 차</t>
    <phoneticPr fontId="6" type="noConversion"/>
  </si>
  <si>
    <t>기타
환경친화적차</t>
    <phoneticPr fontId="6" type="noConversion"/>
  </si>
  <si>
    <t>강화군</t>
    <phoneticPr fontId="6" type="noConversion"/>
  </si>
  <si>
    <t>해당없음</t>
    <phoneticPr fontId="6" type="noConversion"/>
  </si>
  <si>
    <t>1대</t>
    <phoneticPr fontId="6" type="noConversion"/>
  </si>
  <si>
    <t>해</t>
    <phoneticPr fontId="6" type="noConversion"/>
  </si>
  <si>
    <t>당</t>
    <phoneticPr fontId="6" type="noConversion"/>
  </si>
  <si>
    <t>없</t>
    <phoneticPr fontId="6" type="noConversion"/>
  </si>
  <si>
    <t>음</t>
    <phoneticPr fontId="6" type="noConversion"/>
  </si>
  <si>
    <t>음
식
물
수
거</t>
    <phoneticPr fontId="6" type="noConversion"/>
  </si>
  <si>
    <t>그랜드카니발리무진</t>
    <phoneticPr fontId="6" type="noConversion"/>
  </si>
  <si>
    <t>1대</t>
    <phoneticPr fontId="6" type="noConversion"/>
  </si>
  <si>
    <t>인천시</t>
    <phoneticPr fontId="6" type="noConversion"/>
  </si>
  <si>
    <t>쏘나타하이브리드</t>
    <phoneticPr fontId="6" type="noConversion"/>
  </si>
  <si>
    <t>하이브리드</t>
    <phoneticPr fontId="6" type="noConversion"/>
  </si>
  <si>
    <t>1대</t>
    <phoneticPr fontId="6" type="noConversion"/>
  </si>
  <si>
    <t>7-2</t>
    <phoneticPr fontId="6" type="noConversion"/>
  </si>
  <si>
    <t>5-6</t>
    <phoneticPr fontId="6" type="noConversion"/>
  </si>
  <si>
    <t>스타리아라운지</t>
    <phoneticPr fontId="6" type="noConversion"/>
  </si>
  <si>
    <t>0-8</t>
    <phoneticPr fontId="6" type="noConversion"/>
  </si>
  <si>
    <t>해당없음</t>
    <phoneticPr fontId="6" type="noConversion"/>
  </si>
  <si>
    <t>['25.12.31기준]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</si>
</sst>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_ * #,##0_ ;_ * &quot;₩&quot;\!\-#,##0_ ;_ * &quot;-&quot;_ ;_ @_ "/>
    <numFmt numFmtId="177" formatCode="_ * #,##0.00_ ;_ * &quot;₩&quot;\!\-#,##0.00_ ;_ * &quot;-&quot;??_ ;_ @_ "/>
    <numFmt numFmtId="178" formatCode="&quot;₩&quot;#,##0;[Red]&quot;₩&quot;&quot;₩&quot;&quot;₩&quot;\!\-#,##0"/>
    <numFmt numFmtId="179" formatCode="&quot;₩&quot;#,##0.00;[Red]&quot;₩&quot;&quot;₩&quot;&quot;₩&quot;&quot;₩&quot;&quot;₩&quot;&quot;₩&quot;&quot;₩&quot;\!\-#,##0.00"/>
    <numFmt numFmtId="180" formatCode="&quot;₩&quot;#,##0;&quot;₩&quot;&quot;₩&quot;&quot;₩&quot;&quot;₩&quot;&quot;₩&quot;&quot;₩&quot;&quot;₩&quot;&quot;₩&quot;&quot;₩&quot;\!\-#,##0"/>
    <numFmt numFmtId="181" formatCode="&quot;₩&quot;#,##0.00;&quot;₩&quot;&quot;₩&quot;&quot;₩&quot;&quot;₩&quot;&quot;₩&quot;&quot;₩&quot;&quot;₩&quot;&quot;₩&quot;&quot;₩&quot;\!\-#,##0.00"/>
    <numFmt numFmtId="182" formatCode="* #,##0;&quot;△&quot;\ #,##0;&quot;-&quot;"/>
    <numFmt numFmtId="183" formatCode="yy/mm/dd"/>
    <numFmt numFmtId="184" formatCode="yy/mm"/>
    <numFmt numFmtId="185" formatCode="0_);[Red]\(0\)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2"/>
      <name val="돋움"/>
      <family val="3"/>
      <charset val="129"/>
    </font>
    <font>
      <b/>
      <sz val="16"/>
      <name val="휴먼둥근헤드라인"/>
      <family val="1"/>
      <charset val="129"/>
    </font>
    <font>
      <sz val="16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indexed="8"/>
      <name val="Arial"/>
      <family val="2"/>
    </font>
    <font>
      <sz val="24"/>
      <name val="HY헤드라인M"/>
      <family val="1"/>
      <charset val="129"/>
    </font>
    <font>
      <sz val="22"/>
      <name val="HY헤드라인M"/>
      <family val="1"/>
      <charset val="129"/>
    </font>
    <font>
      <sz val="22"/>
      <name val="바탕체"/>
      <family val="1"/>
      <charset val="129"/>
    </font>
    <font>
      <sz val="20"/>
      <name val="HY헤드라인M"/>
      <family val="1"/>
      <charset val="129"/>
    </font>
    <font>
      <sz val="10"/>
      <color indexed="3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3" fillId="0" borderId="0"/>
    <xf numFmtId="0" fontId="2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" fillId="0" borderId="0"/>
    <xf numFmtId="0" fontId="24" fillId="0" borderId="0">
      <alignment vertical="center"/>
    </xf>
    <xf numFmtId="0" fontId="14" fillId="0" borderId="0"/>
    <xf numFmtId="41" fontId="1" fillId="0" borderId="0" applyFont="0" applyFill="0" applyBorder="0" applyAlignment="0" applyProtection="0"/>
  </cellStyleXfs>
  <cellXfs count="143">
    <xf numFmtId="0" fontId="0" fillId="0" borderId="0" xfId="0"/>
    <xf numFmtId="182" fontId="1" fillId="0" borderId="0" xfId="12" applyNumberFormat="1"/>
    <xf numFmtId="0" fontId="0" fillId="0" borderId="0" xfId="0" applyAlignment="1">
      <alignment horizontal="center" vertical="center"/>
    </xf>
    <xf numFmtId="0" fontId="0" fillId="2" borderId="0" xfId="0" applyFill="1"/>
    <xf numFmtId="183" fontId="0" fillId="0" borderId="0" xfId="0" applyNumberFormat="1"/>
    <xf numFmtId="182" fontId="7" fillId="0" borderId="0" xfId="12" applyNumberFormat="1" applyFont="1" applyAlignment="1">
      <alignment horizontal="center" vertical="center" shrinkToFi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 shrinkToFit="1"/>
    </xf>
    <xf numFmtId="0" fontId="0" fillId="4" borderId="1" xfId="0" applyNumberFormat="1" applyFont="1" applyFill="1" applyBorder="1" applyAlignment="1">
      <alignment horizontal="center" vertical="center" wrapText="1" shrinkToFit="1"/>
    </xf>
    <xf numFmtId="182" fontId="0" fillId="0" borderId="1" xfId="12" applyNumberFormat="1" applyFont="1" applyBorder="1" applyAlignment="1">
      <alignment horizontal="center" vertical="center" shrinkToFit="1"/>
    </xf>
    <xf numFmtId="182" fontId="0" fillId="0" borderId="0" xfId="12" applyNumberFormat="1" applyFont="1" applyAlignment="1">
      <alignment horizontal="center" vertical="center" shrinkToFit="1"/>
    </xf>
    <xf numFmtId="182" fontId="0" fillId="2" borderId="1" xfId="12" applyNumberFormat="1" applyFont="1" applyFill="1" applyBorder="1" applyAlignment="1">
      <alignment horizontal="center" vertical="center" shrinkToFit="1"/>
    </xf>
    <xf numFmtId="182" fontId="1" fillId="5" borderId="1" xfId="12" applyNumberFormat="1" applyFont="1" applyFill="1" applyBorder="1" applyAlignment="1">
      <alignment horizontal="center" vertical="center" shrinkToFit="1"/>
    </xf>
    <xf numFmtId="182" fontId="5" fillId="6" borderId="2" xfId="12" applyNumberFormat="1" applyFont="1" applyFill="1" applyBorder="1" applyAlignment="1">
      <alignment horizontal="center" vertical="center" shrinkToFit="1"/>
    </xf>
    <xf numFmtId="182" fontId="1" fillId="6" borderId="1" xfId="12" applyNumberFormat="1" applyFont="1" applyFill="1" applyBorder="1" applyAlignment="1">
      <alignment horizontal="center" vertical="center" shrinkToFit="1"/>
    </xf>
    <xf numFmtId="182" fontId="1" fillId="0" borderId="0" xfId="12" applyNumberFormat="1" applyFont="1" applyAlignment="1">
      <alignment horizontal="center" vertical="center" shrinkToFit="1"/>
    </xf>
    <xf numFmtId="182" fontId="1" fillId="0" borderId="0" xfId="12" applyNumberFormat="1" applyFont="1" applyBorder="1" applyAlignment="1">
      <alignment horizontal="center" vertical="center" shrinkToFit="1"/>
    </xf>
    <xf numFmtId="182" fontId="1" fillId="6" borderId="0" xfId="12" applyNumberFormat="1" applyFont="1" applyFill="1" applyAlignment="1">
      <alignment horizontal="center" vertical="center" shrinkToFit="1"/>
    </xf>
    <xf numFmtId="182" fontId="12" fillId="7" borderId="1" xfId="12" applyNumberFormat="1" applyFont="1" applyFill="1" applyBorder="1" applyAlignment="1">
      <alignment horizontal="center" vertical="center" shrinkToFit="1"/>
    </xf>
    <xf numFmtId="182" fontId="12" fillId="0" borderId="1" xfId="12" applyNumberFormat="1" applyFont="1" applyBorder="1" applyAlignment="1">
      <alignment horizontal="center" vertical="center" shrinkToFit="1"/>
    </xf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82" fontId="12" fillId="0" borderId="4" xfId="0" applyNumberFormat="1" applyFont="1" applyBorder="1" applyAlignment="1">
      <alignment horizontal="center" vertical="center"/>
    </xf>
    <xf numFmtId="183" fontId="19" fillId="0" borderId="4" xfId="0" applyNumberFormat="1" applyFont="1" applyBorder="1" applyAlignment="1">
      <alignment horizontal="center" vertical="center"/>
    </xf>
    <xf numFmtId="41" fontId="12" fillId="0" borderId="5" xfId="12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183" fontId="12" fillId="3" borderId="6" xfId="0" applyNumberFormat="1" applyFont="1" applyFill="1" applyBorder="1" applyAlignment="1">
      <alignment horizontal="center" vertical="center"/>
    </xf>
    <xf numFmtId="182" fontId="12" fillId="3" borderId="6" xfId="12" applyNumberFormat="1" applyFont="1" applyFill="1" applyBorder="1" applyAlignment="1">
      <alignment horizontal="center" vertical="center" wrapText="1"/>
    </xf>
    <xf numFmtId="182" fontId="12" fillId="3" borderId="7" xfId="12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82" fontId="5" fillId="5" borderId="2" xfId="12" applyNumberFormat="1" applyFont="1" applyFill="1" applyBorder="1" applyAlignment="1">
      <alignment horizontal="center" vertical="center" shrinkToFit="1"/>
    </xf>
    <xf numFmtId="182" fontId="1" fillId="8" borderId="1" xfId="12" applyNumberFormat="1" applyFont="1" applyFill="1" applyBorder="1" applyAlignment="1">
      <alignment horizontal="center" vertical="center" shrinkToFit="1"/>
    </xf>
    <xf numFmtId="0" fontId="0" fillId="3" borderId="1" xfId="0" applyNumberFormat="1" applyFill="1" applyBorder="1" applyAlignment="1">
      <alignment horizontal="center" vertical="center" wrapText="1" shrinkToFit="1"/>
    </xf>
    <xf numFmtId="0" fontId="0" fillId="4" borderId="1" xfId="0" applyNumberFormat="1" applyFill="1" applyBorder="1" applyAlignment="1">
      <alignment horizontal="center" vertical="center" wrapText="1" shrinkToFit="1"/>
    </xf>
    <xf numFmtId="0" fontId="12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82" fontId="12" fillId="0" borderId="1" xfId="0" applyNumberFormat="1" applyFont="1" applyBorder="1" applyAlignment="1">
      <alignment horizontal="center" vertical="center"/>
    </xf>
    <xf numFmtId="41" fontId="12" fillId="0" borderId="1" xfId="12" applyFont="1" applyBorder="1" applyAlignment="1">
      <alignment horizontal="center" vertical="center"/>
    </xf>
    <xf numFmtId="183" fontId="12" fillId="0" borderId="1" xfId="0" applyNumberFormat="1" applyFont="1" applyBorder="1" applyAlignment="1">
      <alignment horizontal="center" vertical="center"/>
    </xf>
    <xf numFmtId="183" fontId="12" fillId="3" borderId="6" xfId="12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182" fontId="12" fillId="6" borderId="4" xfId="12" applyNumberFormat="1" applyFont="1" applyFill="1" applyBorder="1" applyAlignment="1">
      <alignment horizontal="center" vertical="center" shrinkToFit="1"/>
    </xf>
    <xf numFmtId="182" fontId="12" fillId="3" borderId="9" xfId="12" applyNumberFormat="1" applyFont="1" applyFill="1" applyBorder="1" applyAlignment="1">
      <alignment horizontal="center" vertical="center" wrapText="1" shrinkToFit="1"/>
    </xf>
    <xf numFmtId="182" fontId="12" fillId="3" borderId="6" xfId="12" applyNumberFormat="1" applyFont="1" applyFill="1" applyBorder="1" applyAlignment="1">
      <alignment horizontal="center" vertical="center" wrapText="1" shrinkToFit="1"/>
    </xf>
    <xf numFmtId="184" fontId="20" fillId="2" borderId="1" xfId="16" applyNumberFormat="1" applyFont="1" applyFill="1" applyBorder="1" applyAlignment="1">
      <alignment horizontal="center" vertical="center" wrapText="1"/>
    </xf>
    <xf numFmtId="182" fontId="7" fillId="2" borderId="0" xfId="12" applyNumberFormat="1" applyFont="1" applyFill="1" applyAlignment="1">
      <alignment horizontal="center" vertical="center" shrinkToFit="1"/>
    </xf>
    <xf numFmtId="0" fontId="0" fillId="2" borderId="0" xfId="0" applyFill="1" applyAlignment="1">
      <alignment horizontal="center"/>
    </xf>
    <xf numFmtId="183" fontId="0" fillId="2" borderId="0" xfId="0" applyNumberFormat="1" applyFill="1"/>
    <xf numFmtId="182" fontId="1" fillId="2" borderId="0" xfId="12" applyNumberForma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183" fontId="12" fillId="2" borderId="0" xfId="0" applyNumberFormat="1" applyFont="1" applyFill="1"/>
    <xf numFmtId="182" fontId="12" fillId="2" borderId="0" xfId="12" applyNumberFormat="1" applyFont="1" applyFill="1"/>
    <xf numFmtId="183" fontId="12" fillId="2" borderId="0" xfId="0" applyNumberFormat="1" applyFont="1" applyFill="1" applyAlignment="1">
      <alignment horizontal="right"/>
    </xf>
    <xf numFmtId="0" fontId="12" fillId="6" borderId="1" xfId="0" applyFont="1" applyFill="1" applyBorder="1" applyAlignment="1">
      <alignment horizontal="center" vertical="center"/>
    </xf>
    <xf numFmtId="182" fontId="12" fillId="6" borderId="1" xfId="12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182" fontId="12" fillId="0" borderId="4" xfId="0" applyNumberFormat="1" applyFont="1" applyFill="1" applyBorder="1" applyAlignment="1">
      <alignment horizontal="center" vertical="center"/>
    </xf>
    <xf numFmtId="183" fontId="19" fillId="0" borderId="1" xfId="0" applyNumberFormat="1" applyFont="1" applyFill="1" applyBorder="1" applyAlignment="1">
      <alignment horizontal="center" vertical="center"/>
    </xf>
    <xf numFmtId="183" fontId="12" fillId="0" borderId="10" xfId="0" applyNumberFormat="1" applyFont="1" applyFill="1" applyBorder="1" applyAlignment="1">
      <alignment horizontal="center" vertical="center"/>
    </xf>
    <xf numFmtId="183" fontId="12" fillId="0" borderId="1" xfId="0" applyNumberFormat="1" applyFont="1" applyFill="1" applyBorder="1" applyAlignment="1">
      <alignment horizontal="center" vertical="center"/>
    </xf>
    <xf numFmtId="182" fontId="12" fillId="7" borderId="4" xfId="0" applyNumberFormat="1" applyFont="1" applyFill="1" applyBorder="1" applyAlignment="1">
      <alignment horizontal="center" vertical="center"/>
    </xf>
    <xf numFmtId="183" fontId="19" fillId="7" borderId="4" xfId="0" applyNumberFormat="1" applyFont="1" applyFill="1" applyBorder="1" applyAlignment="1">
      <alignment horizontal="center" vertical="center"/>
    </xf>
    <xf numFmtId="184" fontId="20" fillId="7" borderId="1" xfId="16" applyNumberFormat="1" applyFont="1" applyFill="1" applyBorder="1" applyAlignment="1">
      <alignment horizontal="center" vertical="center" wrapText="1"/>
    </xf>
    <xf numFmtId="41" fontId="12" fillId="7" borderId="5" xfId="12" applyFont="1" applyFill="1" applyBorder="1" applyAlignment="1">
      <alignment horizontal="center" vertical="center"/>
    </xf>
    <xf numFmtId="183" fontId="12" fillId="7" borderId="1" xfId="0" applyNumberFormat="1" applyFont="1" applyFill="1" applyBorder="1" applyAlignment="1">
      <alignment horizontal="center" vertical="center"/>
    </xf>
    <xf numFmtId="183" fontId="19" fillId="7" borderId="1" xfId="0" applyNumberFormat="1" applyFont="1" applyFill="1" applyBorder="1" applyAlignment="1">
      <alignment horizontal="center" vertical="center"/>
    </xf>
    <xf numFmtId="183" fontId="12" fillId="7" borderId="5" xfId="0" applyNumberFormat="1" applyFont="1" applyFill="1" applyBorder="1" applyAlignment="1">
      <alignment horizontal="center" vertical="center"/>
    </xf>
    <xf numFmtId="183" fontId="12" fillId="7" borderId="4" xfId="0" applyNumberFormat="1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182" fontId="12" fillId="6" borderId="4" xfId="12" applyNumberFormat="1" applyFont="1" applyFill="1" applyBorder="1" applyAlignment="1">
      <alignment horizontal="right" vertical="center"/>
    </xf>
    <xf numFmtId="183" fontId="12" fillId="6" borderId="4" xfId="12" applyNumberFormat="1" applyFont="1" applyFill="1" applyBorder="1" applyAlignment="1">
      <alignment horizontal="right" vertical="center"/>
    </xf>
    <xf numFmtId="182" fontId="12" fillId="7" borderId="1" xfId="0" applyNumberFormat="1" applyFont="1" applyFill="1" applyBorder="1" applyAlignment="1">
      <alignment horizontal="center" vertical="center"/>
    </xf>
    <xf numFmtId="41" fontId="12" fillId="7" borderId="1" xfId="12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0" fillId="4" borderId="11" xfId="0" applyNumberFormat="1" applyFont="1" applyFill="1" applyBorder="1" applyAlignment="1">
      <alignment horizontal="center" vertical="center" wrapText="1" shrinkToFit="1"/>
    </xf>
    <xf numFmtId="0" fontId="0" fillId="4" borderId="11" xfId="0" applyNumberFormat="1" applyFill="1" applyBorder="1" applyAlignment="1">
      <alignment horizontal="center" vertical="center" wrapText="1" shrinkToFit="1"/>
    </xf>
    <xf numFmtId="182" fontId="1" fillId="5" borderId="11" xfId="12" applyNumberFormat="1" applyFont="1" applyFill="1" applyBorder="1" applyAlignment="1">
      <alignment horizontal="center" vertical="center" shrinkToFit="1"/>
    </xf>
    <xf numFmtId="182" fontId="1" fillId="6" borderId="11" xfId="12" applyNumberFormat="1" applyFont="1" applyFill="1" applyBorder="1" applyAlignment="1">
      <alignment horizontal="center" vertical="center" shrinkToFit="1"/>
    </xf>
    <xf numFmtId="182" fontId="0" fillId="2" borderId="11" xfId="12" applyNumberFormat="1" applyFont="1" applyFill="1" applyBorder="1" applyAlignment="1">
      <alignment horizontal="center" vertical="center" shrinkToFit="1"/>
    </xf>
    <xf numFmtId="182" fontId="0" fillId="0" borderId="2" xfId="12" applyNumberFormat="1" applyFont="1" applyFill="1" applyBorder="1" applyAlignment="1">
      <alignment horizontal="center" vertical="center" shrinkToFit="1"/>
    </xf>
    <xf numFmtId="0" fontId="12" fillId="6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84" fontId="20" fillId="6" borderId="1" xfId="16" quotePrefix="1" applyNumberFormat="1" applyFont="1" applyFill="1" applyBorder="1" applyAlignment="1">
      <alignment horizontal="center" vertical="center" wrapText="1"/>
    </xf>
    <xf numFmtId="182" fontId="12" fillId="0" borderId="4" xfId="0" quotePrefix="1" applyNumberFormat="1" applyFont="1" applyBorder="1" applyAlignment="1">
      <alignment horizontal="center" vertical="center"/>
    </xf>
    <xf numFmtId="185" fontId="12" fillId="7" borderId="1" xfId="12" applyNumberFormat="1" applyFont="1" applyFill="1" applyBorder="1" applyAlignment="1">
      <alignment horizontal="center" vertical="center" shrinkToFit="1"/>
    </xf>
    <xf numFmtId="185" fontId="12" fillId="0" borderId="1" xfId="12" applyNumberFormat="1" applyFont="1" applyBorder="1" applyAlignment="1">
      <alignment horizontal="center" vertical="center" shrinkToFit="1"/>
    </xf>
    <xf numFmtId="184" fontId="20" fillId="9" borderId="1" xfId="16" quotePrefix="1" applyNumberFormat="1" applyFont="1" applyFill="1" applyBorder="1" applyAlignment="1">
      <alignment horizontal="center" vertical="center" wrapText="1"/>
    </xf>
    <xf numFmtId="182" fontId="16" fillId="2" borderId="0" xfId="12" applyNumberFormat="1" applyFont="1" applyFill="1" applyAlignment="1">
      <alignment horizontal="center" vertical="center" shrinkToFit="1"/>
    </xf>
    <xf numFmtId="182" fontId="7" fillId="2" borderId="0" xfId="12" applyNumberFormat="1" applyFont="1" applyFill="1" applyBorder="1" applyAlignment="1">
      <alignment horizontal="center" vertical="center" shrinkToFit="1"/>
    </xf>
    <xf numFmtId="182" fontId="11" fillId="2" borderId="0" xfId="12" applyNumberFormat="1" applyFont="1" applyFill="1" applyBorder="1" applyAlignment="1">
      <alignment horizontal="right" vertical="center" shrinkToFit="1"/>
    </xf>
    <xf numFmtId="182" fontId="12" fillId="3" borderId="10" xfId="12" applyNumberFormat="1" applyFont="1" applyFill="1" applyBorder="1" applyAlignment="1">
      <alignment horizontal="center" vertical="center" wrapText="1" shrinkToFit="1"/>
    </xf>
    <xf numFmtId="182" fontId="12" fillId="3" borderId="7" xfId="12" applyNumberFormat="1" applyFont="1" applyFill="1" applyBorder="1" applyAlignment="1">
      <alignment horizontal="center" vertical="center" shrinkToFit="1"/>
    </xf>
    <xf numFmtId="182" fontId="12" fillId="7" borderId="1" xfId="12" applyNumberFormat="1" applyFont="1" applyFill="1" applyBorder="1" applyAlignment="1">
      <alignment horizontal="center" vertical="center" shrinkToFit="1"/>
    </xf>
    <xf numFmtId="182" fontId="12" fillId="7" borderId="6" xfId="12" applyNumberFormat="1" applyFont="1" applyFill="1" applyBorder="1" applyAlignment="1">
      <alignment horizontal="center" vertical="center" shrinkToFit="1"/>
    </xf>
    <xf numFmtId="182" fontId="12" fillId="3" borderId="11" xfId="12" applyNumberFormat="1" applyFont="1" applyFill="1" applyBorder="1" applyAlignment="1">
      <alignment horizontal="center" vertical="center" shrinkToFit="1"/>
    </xf>
    <xf numFmtId="182" fontId="12" fillId="3" borderId="1" xfId="12" applyNumberFormat="1" applyFont="1" applyFill="1" applyBorder="1" applyAlignment="1">
      <alignment horizontal="center" vertical="center" shrinkToFit="1"/>
    </xf>
    <xf numFmtId="182" fontId="12" fillId="3" borderId="10" xfId="12" applyNumberFormat="1" applyFont="1" applyFill="1" applyBorder="1" applyAlignment="1">
      <alignment horizontal="center" vertical="center" shrinkToFit="1"/>
    </xf>
    <xf numFmtId="182" fontId="12" fillId="3" borderId="12" xfId="12" applyNumberFormat="1" applyFont="1" applyFill="1" applyBorder="1" applyAlignment="1">
      <alignment horizontal="center" vertical="center" shrinkToFit="1"/>
    </xf>
    <xf numFmtId="0" fontId="21" fillId="2" borderId="0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center" vertical="center"/>
    </xf>
    <xf numFmtId="182" fontId="12" fillId="3" borderId="1" xfId="12" applyNumberFormat="1" applyFont="1" applyFill="1" applyBorder="1" applyAlignment="1">
      <alignment horizontal="center" vertical="center" wrapText="1"/>
    </xf>
    <xf numFmtId="182" fontId="12" fillId="3" borderId="6" xfId="12" applyNumberFormat="1" applyFont="1" applyFill="1" applyBorder="1" applyAlignment="1">
      <alignment horizontal="center" vertical="center" wrapText="1"/>
    </xf>
    <xf numFmtId="183" fontId="12" fillId="3" borderId="1" xfId="12" applyNumberFormat="1" applyFont="1" applyFill="1" applyBorder="1" applyAlignment="1">
      <alignment horizontal="center" vertical="center" wrapText="1"/>
    </xf>
    <xf numFmtId="183" fontId="12" fillId="3" borderId="6" xfId="12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2" borderId="17" xfId="0" applyFont="1" applyFill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3" borderId="10" xfId="0" applyNumberFormat="1" applyFont="1" applyFill="1" applyBorder="1" applyAlignment="1">
      <alignment horizontal="center" vertical="center" wrapText="1" shrinkToFit="1"/>
    </xf>
    <xf numFmtId="0" fontId="0" fillId="3" borderId="12" xfId="0" applyNumberFormat="1" applyFont="1" applyFill="1" applyBorder="1" applyAlignment="1">
      <alignment horizontal="center" vertical="center" wrapText="1" shrinkToFit="1"/>
    </xf>
    <xf numFmtId="0" fontId="0" fillId="3" borderId="11" xfId="0" applyNumberFormat="1" applyFont="1" applyFill="1" applyBorder="1" applyAlignment="1">
      <alignment horizontal="center" vertical="center" wrapText="1" shrinkToFit="1"/>
    </xf>
    <xf numFmtId="0" fontId="23" fillId="3" borderId="10" xfId="0" applyNumberFormat="1" applyFont="1" applyFill="1" applyBorder="1" applyAlignment="1">
      <alignment horizontal="center" vertical="center" wrapText="1" shrinkToFit="1"/>
    </xf>
    <xf numFmtId="0" fontId="23" fillId="3" borderId="12" xfId="0" applyNumberFormat="1" applyFont="1" applyFill="1" applyBorder="1" applyAlignment="1">
      <alignment horizontal="center" vertical="center" wrapText="1" shrinkToFit="1"/>
    </xf>
    <xf numFmtId="0" fontId="23" fillId="3" borderId="11" xfId="0" applyNumberFormat="1" applyFont="1" applyFill="1" applyBorder="1" applyAlignment="1">
      <alignment horizontal="center" vertical="center" wrapText="1" shrinkToFit="1"/>
    </xf>
    <xf numFmtId="0" fontId="0" fillId="3" borderId="8" xfId="0" applyNumberFormat="1" applyFont="1" applyFill="1" applyBorder="1" applyAlignment="1">
      <alignment horizontal="center" vertical="center" wrapText="1" shrinkToFit="1"/>
    </xf>
    <xf numFmtId="0" fontId="0" fillId="3" borderId="4" xfId="0" applyNumberFormat="1" applyFont="1" applyFill="1" applyBorder="1" applyAlignment="1">
      <alignment horizontal="center" vertical="center" wrapText="1" shrinkToFit="1"/>
    </xf>
    <xf numFmtId="0" fontId="5" fillId="3" borderId="10" xfId="0" applyNumberFormat="1" applyFont="1" applyFill="1" applyBorder="1" applyAlignment="1">
      <alignment horizontal="center" vertical="center" wrapText="1" shrinkToFit="1"/>
    </xf>
    <xf numFmtId="0" fontId="5" fillId="3" borderId="12" xfId="0" applyNumberFormat="1" applyFont="1" applyFill="1" applyBorder="1" applyAlignment="1">
      <alignment horizontal="center" vertical="center" wrapText="1" shrinkToFit="1"/>
    </xf>
    <xf numFmtId="0" fontId="5" fillId="3" borderId="11" xfId="0" applyNumberFormat="1" applyFont="1" applyFill="1" applyBorder="1" applyAlignment="1">
      <alignment horizontal="center" vertical="center" wrapText="1" shrinkToFit="1"/>
    </xf>
    <xf numFmtId="0" fontId="0" fillId="3" borderId="18" xfId="0" applyNumberFormat="1" applyFont="1" applyFill="1" applyBorder="1" applyAlignment="1">
      <alignment horizontal="center" vertical="center" wrapText="1" shrinkToFit="1"/>
    </xf>
    <xf numFmtId="0" fontId="0" fillId="3" borderId="19" xfId="0" applyNumberFormat="1" applyFont="1" applyFill="1" applyBorder="1" applyAlignment="1">
      <alignment horizontal="center" vertical="center" wrapText="1" shrinkToFit="1"/>
    </xf>
    <xf numFmtId="0" fontId="0" fillId="3" borderId="20" xfId="0" applyNumberFormat="1" applyFont="1" applyFill="1" applyBorder="1" applyAlignment="1">
      <alignment horizontal="center" vertical="center" wrapText="1" shrinkToFit="1"/>
    </xf>
    <xf numFmtId="0" fontId="0" fillId="3" borderId="21" xfId="0" applyNumberFormat="1" applyFont="1" applyFill="1" applyBorder="1" applyAlignment="1">
      <alignment horizontal="center" vertical="center" wrapText="1" shrinkToFit="1"/>
    </xf>
    <xf numFmtId="0" fontId="0" fillId="3" borderId="3" xfId="0" applyNumberFormat="1" applyFont="1" applyFill="1" applyBorder="1" applyAlignment="1">
      <alignment horizontal="center" vertical="center" wrapText="1" shrinkToFit="1"/>
    </xf>
    <xf numFmtId="0" fontId="0" fillId="3" borderId="14" xfId="0" applyNumberFormat="1" applyFont="1" applyFill="1" applyBorder="1" applyAlignment="1">
      <alignment horizontal="center" vertical="center" wrapText="1" shrinkToFit="1"/>
    </xf>
    <xf numFmtId="0" fontId="0" fillId="3" borderId="15" xfId="0" applyNumberFormat="1" applyFont="1" applyFill="1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0" fillId="3" borderId="16" xfId="0" applyNumberFormat="1" applyFont="1" applyFill="1" applyBorder="1" applyAlignment="1">
      <alignment horizontal="center" vertical="center" wrapText="1" shrinkToFit="1"/>
    </xf>
  </cellXfs>
  <cellStyles count="20">
    <cellStyle name="AeE­ [0]_INQUIRY ¿μ¾÷AßAø " xfId="1"/>
    <cellStyle name="AeE­_INQUIRY ¿μ¾÷AßAø " xfId="2"/>
    <cellStyle name="AÞ¸¶ [0]_INQUIRY ¿μ¾÷AßAø " xfId="3"/>
    <cellStyle name="AÞ¸¶_INQUIRY ¿μ¾÷AßAø " xfId="4"/>
    <cellStyle name="C￥AØ_¿μ¾÷CoE² " xfId="5"/>
    <cellStyle name="Comma [0]_ SG&amp;A Bridge " xfId="6"/>
    <cellStyle name="Comma_ SG&amp;A Bridge " xfId="7"/>
    <cellStyle name="Currency [0]_ SG&amp;A Bridge " xfId="8"/>
    <cellStyle name="Currency_ SG&amp;A Bridge " xfId="9"/>
    <cellStyle name="Normal_ SG&amp;A Bridge " xfId="10"/>
    <cellStyle name="뷭?_BOOKSHIP" xfId="11"/>
    <cellStyle name="쉼표 [0]" xfId="12" builtinId="6"/>
    <cellStyle name="쉼표 [0] 2" xfId="13"/>
    <cellStyle name="쉼표 [0] 2 3" xfId="19"/>
    <cellStyle name="콤마 [0]_1202" xfId="14"/>
    <cellStyle name="콤마_1202" xfId="15"/>
    <cellStyle name="표준" xfId="0" builtinId="0"/>
    <cellStyle name="표준 2" xfId="16"/>
    <cellStyle name="표준 4" xfId="17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2B0000"/>
        </a:solidFill>
        <a:ln w="12700" cap="flat" cmpd="sng" algn="ctr">
          <a:solidFill>
            <a:srgbClr val="0000FF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36576" tIns="27432" rIns="0" bIns="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2B0000"/>
        </a:solidFill>
        <a:ln w="12700" cap="flat" cmpd="sng" algn="ctr">
          <a:solidFill>
            <a:srgbClr val="0000FF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36576" tIns="27432" rIns="0" bIns="0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E7"/>
  <sheetViews>
    <sheetView tabSelected="1" view="pageBreakPreview" zoomScaleNormal="100" zoomScaleSheetLayoutView="100" workbookViewId="0">
      <pane ySplit="4" topLeftCell="A5" activePane="bottomLeft" state="frozen"/>
      <selection pane="bottomLeft" activeCell="H14" sqref="H14"/>
    </sheetView>
  </sheetViews>
  <sheetFormatPr defaultRowHeight="23.25" customHeight="1"/>
  <cols>
    <col min="1" max="1" width="13.109375" style="5" customWidth="1"/>
    <col min="2" max="2" width="6.21875" style="5" customWidth="1"/>
    <col min="3" max="3" width="4.109375" style="5" customWidth="1"/>
    <col min="4" max="8" width="3.6640625" style="5" customWidth="1"/>
    <col min="9" max="9" width="4.109375" style="5" customWidth="1"/>
    <col min="10" max="13" width="3.6640625" style="5" customWidth="1"/>
    <col min="14" max="14" width="4.109375" style="5" customWidth="1"/>
    <col min="15" max="18" width="3.6640625" style="5" customWidth="1"/>
    <col min="19" max="19" width="4.109375" style="5" customWidth="1"/>
    <col min="20" max="30" width="3.6640625" style="5" customWidth="1"/>
    <col min="31" max="31" width="0" style="5" hidden="1" customWidth="1"/>
    <col min="32" max="16384" width="8.88671875" style="5"/>
  </cols>
  <sheetData>
    <row r="1" spans="1:31" ht="30.75" customHeight="1">
      <c r="A1" s="94" t="s">
        <v>66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</row>
    <row r="2" spans="1:31" ht="21.75" customHeight="1">
      <c r="A2" s="105" t="s">
        <v>90</v>
      </c>
      <c r="B2" s="105"/>
      <c r="C2" s="50"/>
      <c r="D2" s="50"/>
      <c r="E2" s="50"/>
      <c r="F2" s="50"/>
      <c r="G2" s="50"/>
      <c r="H2" s="50"/>
      <c r="I2" s="50"/>
      <c r="J2" s="50"/>
      <c r="K2" s="50"/>
      <c r="L2" s="95"/>
      <c r="M2" s="95"/>
      <c r="N2" s="95"/>
      <c r="O2" s="95"/>
      <c r="P2" s="95"/>
      <c r="Q2" s="50"/>
      <c r="R2" s="50"/>
      <c r="S2" s="50"/>
      <c r="T2" s="50"/>
      <c r="U2" s="50"/>
      <c r="V2" s="50"/>
      <c r="W2" s="50"/>
      <c r="X2" s="50"/>
      <c r="Y2" s="50"/>
      <c r="Z2" s="50"/>
      <c r="AA2" s="96" t="s">
        <v>11</v>
      </c>
      <c r="AB2" s="96"/>
      <c r="AC2" s="96"/>
      <c r="AD2" s="96"/>
    </row>
    <row r="3" spans="1:31" s="17" customFormat="1" ht="23.25" customHeight="1">
      <c r="A3" s="97" t="s">
        <v>25</v>
      </c>
      <c r="B3" s="99" t="s">
        <v>26</v>
      </c>
      <c r="C3" s="101" t="s">
        <v>27</v>
      </c>
      <c r="D3" s="102"/>
      <c r="E3" s="102"/>
      <c r="F3" s="102"/>
      <c r="G3" s="102"/>
      <c r="H3" s="102"/>
      <c r="I3" s="103" t="s">
        <v>28</v>
      </c>
      <c r="J3" s="104"/>
      <c r="K3" s="104"/>
      <c r="L3" s="104"/>
      <c r="M3" s="101"/>
      <c r="N3" s="102" t="s">
        <v>29</v>
      </c>
      <c r="O3" s="102"/>
      <c r="P3" s="102"/>
      <c r="Q3" s="102"/>
      <c r="R3" s="102"/>
      <c r="S3" s="102" t="s">
        <v>30</v>
      </c>
      <c r="T3" s="102"/>
      <c r="U3" s="102"/>
      <c r="V3" s="102"/>
      <c r="W3" s="102"/>
      <c r="X3" s="102"/>
      <c r="Y3" s="102"/>
      <c r="Z3" s="102"/>
      <c r="AA3" s="102"/>
      <c r="AB3" s="102"/>
      <c r="AC3" s="102"/>
      <c r="AD3" s="102"/>
    </row>
    <row r="4" spans="1:31" s="17" customFormat="1" ht="66.75" customHeight="1" thickBot="1">
      <c r="A4" s="98"/>
      <c r="B4" s="100"/>
      <c r="C4" s="47" t="s">
        <v>31</v>
      </c>
      <c r="D4" s="48" t="s">
        <v>32</v>
      </c>
      <c r="E4" s="48" t="s">
        <v>33</v>
      </c>
      <c r="F4" s="48" t="s">
        <v>34</v>
      </c>
      <c r="G4" s="48" t="s">
        <v>35</v>
      </c>
      <c r="H4" s="48" t="s">
        <v>36</v>
      </c>
      <c r="I4" s="48" t="s">
        <v>31</v>
      </c>
      <c r="J4" s="48" t="s">
        <v>32</v>
      </c>
      <c r="K4" s="48" t="s">
        <v>33</v>
      </c>
      <c r="L4" s="48" t="s">
        <v>34</v>
      </c>
      <c r="M4" s="48" t="s">
        <v>35</v>
      </c>
      <c r="N4" s="48" t="s">
        <v>31</v>
      </c>
      <c r="O4" s="48" t="s">
        <v>32</v>
      </c>
      <c r="P4" s="48" t="s">
        <v>33</v>
      </c>
      <c r="Q4" s="48" t="s">
        <v>34</v>
      </c>
      <c r="R4" s="48" t="s">
        <v>35</v>
      </c>
      <c r="S4" s="48" t="s">
        <v>31</v>
      </c>
      <c r="T4" s="48" t="s">
        <v>37</v>
      </c>
      <c r="U4" s="48" t="s">
        <v>38</v>
      </c>
      <c r="V4" s="48" t="s">
        <v>39</v>
      </c>
      <c r="W4" s="48" t="s">
        <v>78</v>
      </c>
      <c r="X4" s="48" t="s">
        <v>40</v>
      </c>
      <c r="Y4" s="48" t="s">
        <v>41</v>
      </c>
      <c r="Z4" s="48" t="s">
        <v>42</v>
      </c>
      <c r="AA4" s="48" t="s">
        <v>43</v>
      </c>
      <c r="AB4" s="48" t="s">
        <v>44</v>
      </c>
      <c r="AC4" s="48" t="s">
        <v>45</v>
      </c>
      <c r="AD4" s="48" t="s">
        <v>46</v>
      </c>
      <c r="AE4" s="18"/>
    </row>
    <row r="5" spans="1:31" s="19" customFormat="1" ht="23.25" customHeight="1" thickTop="1">
      <c r="A5" s="46" t="s">
        <v>26</v>
      </c>
      <c r="B5" s="46">
        <f t="shared" ref="B5:AD5" si="0">SUM(B6:B6)</f>
        <v>236</v>
      </c>
      <c r="C5" s="46">
        <f t="shared" si="0"/>
        <v>111</v>
      </c>
      <c r="D5" s="46">
        <f t="shared" si="0"/>
        <v>4</v>
      </c>
      <c r="E5" s="46">
        <f t="shared" si="0"/>
        <v>54</v>
      </c>
      <c r="F5" s="46">
        <f t="shared" si="0"/>
        <v>5</v>
      </c>
      <c r="G5" s="46">
        <f t="shared" si="0"/>
        <v>28</v>
      </c>
      <c r="H5" s="46">
        <f t="shared" si="0"/>
        <v>20</v>
      </c>
      <c r="I5" s="46">
        <f t="shared" si="0"/>
        <v>17</v>
      </c>
      <c r="J5" s="46">
        <f t="shared" si="0"/>
        <v>2</v>
      </c>
      <c r="K5" s="46">
        <f t="shared" si="0"/>
        <v>15</v>
      </c>
      <c r="L5" s="46">
        <f t="shared" si="0"/>
        <v>0</v>
      </c>
      <c r="M5" s="46">
        <f t="shared" si="0"/>
        <v>0</v>
      </c>
      <c r="N5" s="46">
        <f t="shared" si="0"/>
        <v>49</v>
      </c>
      <c r="O5" s="46">
        <f t="shared" si="0"/>
        <v>2</v>
      </c>
      <c r="P5" s="46">
        <f t="shared" si="0"/>
        <v>3</v>
      </c>
      <c r="Q5" s="46">
        <f t="shared" si="0"/>
        <v>44</v>
      </c>
      <c r="R5" s="46">
        <f t="shared" si="0"/>
        <v>0</v>
      </c>
      <c r="S5" s="46">
        <f t="shared" si="0"/>
        <v>59</v>
      </c>
      <c r="T5" s="46">
        <f t="shared" si="0"/>
        <v>44</v>
      </c>
      <c r="U5" s="46">
        <f t="shared" si="0"/>
        <v>2</v>
      </c>
      <c r="V5" s="46">
        <f t="shared" si="0"/>
        <v>0</v>
      </c>
      <c r="W5" s="46">
        <f t="shared" si="0"/>
        <v>0</v>
      </c>
      <c r="X5" s="46">
        <f t="shared" si="0"/>
        <v>0</v>
      </c>
      <c r="Y5" s="46">
        <f t="shared" si="0"/>
        <v>0</v>
      </c>
      <c r="Z5" s="46">
        <f t="shared" si="0"/>
        <v>0</v>
      </c>
      <c r="AA5" s="46">
        <f t="shared" si="0"/>
        <v>0</v>
      </c>
      <c r="AB5" s="46">
        <f t="shared" si="0"/>
        <v>1</v>
      </c>
      <c r="AC5" s="46">
        <f t="shared" si="0"/>
        <v>0</v>
      </c>
      <c r="AD5" s="46">
        <f t="shared" si="0"/>
        <v>12</v>
      </c>
    </row>
    <row r="6" spans="1:31" s="17" customFormat="1" ht="23.25" customHeight="1">
      <c r="A6" s="20" t="s">
        <v>47</v>
      </c>
      <c r="B6" s="20">
        <f>SUM(C6,I6,N6,S6)</f>
        <v>236</v>
      </c>
      <c r="C6" s="20">
        <f>SUM(D6:H6)</f>
        <v>111</v>
      </c>
      <c r="D6" s="20">
        <f>SUM(D7:D7)</f>
        <v>4</v>
      </c>
      <c r="E6" s="20">
        <f>SUM(E7:E7)</f>
        <v>54</v>
      </c>
      <c r="F6" s="20">
        <f>SUM(F7:F7)</f>
        <v>5</v>
      </c>
      <c r="G6" s="20">
        <f>SUM(G7:G7)</f>
        <v>28</v>
      </c>
      <c r="H6" s="20">
        <f>SUM(H7:H7)</f>
        <v>20</v>
      </c>
      <c r="I6" s="20">
        <f>SUM(J6:M6)</f>
        <v>17</v>
      </c>
      <c r="J6" s="20">
        <f>SUM(J7:J7)</f>
        <v>2</v>
      </c>
      <c r="K6" s="20">
        <f>SUM(K7:K7)</f>
        <v>15</v>
      </c>
      <c r="L6" s="20">
        <f>SUM(L7:L7)</f>
        <v>0</v>
      </c>
      <c r="M6" s="20">
        <f>SUM(M7:M7)</f>
        <v>0</v>
      </c>
      <c r="N6" s="20">
        <f>SUM(O6:R6)</f>
        <v>49</v>
      </c>
      <c r="O6" s="20">
        <f>SUM(O7:O7)</f>
        <v>2</v>
      </c>
      <c r="P6" s="20">
        <f>SUM(P7:P7)</f>
        <v>3</v>
      </c>
      <c r="Q6" s="20">
        <f>SUM(Q7:Q7)</f>
        <v>44</v>
      </c>
      <c r="R6" s="20">
        <f>SUM(R7:R7)</f>
        <v>0</v>
      </c>
      <c r="S6" s="20">
        <f>SUM(T6:AD6)</f>
        <v>59</v>
      </c>
      <c r="T6" s="20">
        <f t="shared" ref="T6:AD6" si="1">SUM(T7:T7)</f>
        <v>44</v>
      </c>
      <c r="U6" s="20">
        <f t="shared" si="1"/>
        <v>2</v>
      </c>
      <c r="V6" s="20">
        <f t="shared" si="1"/>
        <v>0</v>
      </c>
      <c r="W6" s="20">
        <f t="shared" si="1"/>
        <v>0</v>
      </c>
      <c r="X6" s="20">
        <f t="shared" si="1"/>
        <v>0</v>
      </c>
      <c r="Y6" s="20">
        <f t="shared" si="1"/>
        <v>0</v>
      </c>
      <c r="Z6" s="20">
        <f t="shared" si="1"/>
        <v>0</v>
      </c>
      <c r="AA6" s="20">
        <f t="shared" si="1"/>
        <v>0</v>
      </c>
      <c r="AB6" s="20">
        <f t="shared" si="1"/>
        <v>1</v>
      </c>
      <c r="AC6" s="20">
        <f t="shared" si="1"/>
        <v>0</v>
      </c>
      <c r="AD6" s="20">
        <f t="shared" si="1"/>
        <v>12</v>
      </c>
    </row>
    <row r="7" spans="1:31" s="17" customFormat="1" ht="23.1" customHeight="1">
      <c r="A7" s="21" t="s">
        <v>71</v>
      </c>
      <c r="B7" s="20">
        <f t="shared" ref="B7" si="2">C7+I7+N7+S7</f>
        <v>236</v>
      </c>
      <c r="C7" s="91">
        <v>111</v>
      </c>
      <c r="D7" s="92">
        <v>4</v>
      </c>
      <c r="E7" s="92">
        <v>54</v>
      </c>
      <c r="F7" s="92">
        <v>5</v>
      </c>
      <c r="G7" s="92">
        <v>28</v>
      </c>
      <c r="H7" s="92">
        <v>20</v>
      </c>
      <c r="I7" s="91">
        <v>17</v>
      </c>
      <c r="J7" s="92">
        <v>2</v>
      </c>
      <c r="K7" s="92">
        <v>15</v>
      </c>
      <c r="L7" s="92">
        <v>0</v>
      </c>
      <c r="M7" s="92">
        <v>0</v>
      </c>
      <c r="N7" s="91">
        <v>49</v>
      </c>
      <c r="O7" s="92">
        <v>2</v>
      </c>
      <c r="P7" s="92">
        <v>3</v>
      </c>
      <c r="Q7" s="92">
        <v>44</v>
      </c>
      <c r="R7" s="92"/>
      <c r="S7" s="91">
        <v>59</v>
      </c>
      <c r="T7" s="92">
        <v>44</v>
      </c>
      <c r="U7" s="92">
        <v>2</v>
      </c>
      <c r="V7" s="92"/>
      <c r="W7" s="92"/>
      <c r="X7" s="92"/>
      <c r="Y7" s="92"/>
      <c r="Z7" s="92"/>
      <c r="AA7" s="92"/>
      <c r="AB7" s="92">
        <v>1</v>
      </c>
      <c r="AC7" s="92"/>
      <c r="AD7" s="92">
        <v>12</v>
      </c>
    </row>
  </sheetData>
  <mergeCells count="10">
    <mergeCell ref="A1:AD1"/>
    <mergeCell ref="L2:P2"/>
    <mergeCell ref="AA2:AD2"/>
    <mergeCell ref="A3:A4"/>
    <mergeCell ref="B3:B4"/>
    <mergeCell ref="C3:H3"/>
    <mergeCell ref="I3:M3"/>
    <mergeCell ref="N3:R3"/>
    <mergeCell ref="S3:AD3"/>
    <mergeCell ref="A2:B2"/>
  </mergeCells>
  <phoneticPr fontId="6" type="noConversion"/>
  <pageMargins left="0.32" right="0.19" top="0.69" bottom="0.37" header="0.5" footer="0.2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J36"/>
  <sheetViews>
    <sheetView view="pageBreakPreview" zoomScale="85" zoomScaleNormal="75" zoomScaleSheetLayoutView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E9" sqref="E9"/>
    </sheetView>
  </sheetViews>
  <sheetFormatPr defaultRowHeight="13.5"/>
  <cols>
    <col min="1" max="1" width="8" style="3" customWidth="1"/>
    <col min="2" max="2" width="9" style="3" customWidth="1"/>
    <col min="3" max="3" width="15.44140625" bestFit="1" customWidth="1"/>
    <col min="4" max="4" width="8.77734375" style="6" customWidth="1"/>
    <col min="5" max="5" width="8.77734375" customWidth="1"/>
    <col min="6" max="6" width="8.77734375" style="6" customWidth="1"/>
    <col min="7" max="7" width="10.33203125" style="4" customWidth="1"/>
    <col min="8" max="8" width="10" style="1" customWidth="1"/>
    <col min="9" max="9" width="9.33203125" style="1" customWidth="1"/>
    <col min="10" max="10" width="9.21875" style="4" customWidth="1"/>
  </cols>
  <sheetData>
    <row r="1" spans="1:10" ht="36" customHeight="1">
      <c r="A1" s="107" t="s">
        <v>61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ht="11.25" customHeight="1">
      <c r="C2" s="3"/>
      <c r="D2" s="51"/>
      <c r="E2" s="3"/>
      <c r="F2" s="51"/>
      <c r="G2" s="52"/>
      <c r="H2" s="53"/>
      <c r="I2" s="53"/>
      <c r="J2" s="52"/>
    </row>
    <row r="3" spans="1:10" ht="22.5" customHeight="1">
      <c r="A3" s="106" t="str">
        <f>'1.전체 보유현황'!A2:B2</f>
        <v>['25.12.31기준]</v>
      </c>
      <c r="B3" s="106"/>
      <c r="C3" s="54"/>
      <c r="D3" s="55"/>
      <c r="E3" s="54"/>
      <c r="F3" s="55"/>
      <c r="G3" s="56"/>
      <c r="H3" s="57"/>
      <c r="I3" s="57"/>
      <c r="J3" s="58" t="s">
        <v>60</v>
      </c>
    </row>
    <row r="4" spans="1:10" s="8" customFormat="1" ht="28.5" customHeight="1" thickBot="1">
      <c r="A4" s="28" t="s">
        <v>1</v>
      </c>
      <c r="B4" s="28" t="s">
        <v>67</v>
      </c>
      <c r="C4" s="28" t="s">
        <v>4</v>
      </c>
      <c r="D4" s="28" t="s">
        <v>5</v>
      </c>
      <c r="E4" s="28" t="s">
        <v>57</v>
      </c>
      <c r="F4" s="28" t="s">
        <v>7</v>
      </c>
      <c r="G4" s="29" t="s">
        <v>6</v>
      </c>
      <c r="H4" s="30" t="s">
        <v>58</v>
      </c>
      <c r="I4" s="31" t="s">
        <v>59</v>
      </c>
      <c r="J4" s="43" t="s">
        <v>13</v>
      </c>
    </row>
    <row r="5" spans="1:10" s="8" customFormat="1" ht="21" customHeight="1" thickTop="1">
      <c r="A5" s="108" t="s">
        <v>3</v>
      </c>
      <c r="B5" s="108"/>
      <c r="C5" s="87" t="s">
        <v>80</v>
      </c>
      <c r="D5" s="59"/>
      <c r="E5" s="59"/>
      <c r="F5" s="59"/>
      <c r="G5" s="59"/>
      <c r="H5" s="59"/>
      <c r="I5" s="59"/>
      <c r="J5" s="60"/>
    </row>
    <row r="6" spans="1:10" s="8" customFormat="1" ht="20.100000000000001" customHeight="1">
      <c r="A6" s="32" t="s">
        <v>81</v>
      </c>
      <c r="B6" s="45" t="s">
        <v>68</v>
      </c>
      <c r="C6" s="45" t="s">
        <v>80</v>
      </c>
      <c r="D6" s="66"/>
      <c r="E6" s="45"/>
      <c r="F6" s="66"/>
      <c r="G6" s="71"/>
      <c r="H6" s="68"/>
      <c r="I6" s="72"/>
      <c r="J6" s="73"/>
    </row>
    <row r="7" spans="1:10" s="8" customFormat="1" ht="20.100000000000001" customHeight="1">
      <c r="A7" s="32"/>
      <c r="B7" s="33" t="s">
        <v>71</v>
      </c>
      <c r="C7" s="61" t="s">
        <v>79</v>
      </c>
      <c r="D7" s="62">
        <v>3342</v>
      </c>
      <c r="E7" s="61">
        <v>2018</v>
      </c>
      <c r="F7" s="62">
        <v>39392</v>
      </c>
      <c r="G7" s="63">
        <v>43377</v>
      </c>
      <c r="H7" s="89" t="s">
        <v>85</v>
      </c>
      <c r="I7" s="64" t="s">
        <v>72</v>
      </c>
      <c r="J7" s="65"/>
    </row>
    <row r="8" spans="1:10" ht="22.5">
      <c r="C8" ph="1"/>
      <c r="E8" ph="1"/>
    </row>
    <row r="10" spans="1:10" ht="22.5">
      <c r="C10" ph="1"/>
      <c r="E10" ph="1"/>
    </row>
    <row r="11" spans="1:10" ht="22.5">
      <c r="C11" ph="1"/>
      <c r="E11" ph="1"/>
    </row>
    <row r="13" spans="1:10" ht="22.5">
      <c r="C13" ph="1"/>
      <c r="E13" ph="1"/>
    </row>
    <row r="31" spans="3:5" ht="22.5">
      <c r="C31" ph="1"/>
      <c r="E31" ph="1"/>
    </row>
    <row r="33" spans="3:5" ht="22.5">
      <c r="C33" ph="1"/>
      <c r="E33" ph="1"/>
    </row>
    <row r="34" spans="3:5" ht="22.5">
      <c r="C34" ph="1"/>
      <c r="E34" ph="1"/>
    </row>
    <row r="36" spans="3:5" ht="22.5">
      <c r="C36" ph="1"/>
      <c r="E36" ph="1"/>
    </row>
  </sheetData>
  <mergeCells count="3">
    <mergeCell ref="A3:B3"/>
    <mergeCell ref="A1:J1"/>
    <mergeCell ref="A5:B5"/>
  </mergeCells>
  <phoneticPr fontId="6" type="noConversion"/>
  <printOptions horizontalCentered="1"/>
  <pageMargins left="0.23622047244094491" right="0.19685039370078741" top="0.70866141732283472" bottom="0.31496062992125984" header="0.51181102362204722" footer="0.23622047244094491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37"/>
  <sheetViews>
    <sheetView view="pageBreakPreview" zoomScale="85" zoomScaleNormal="75" zoomScaleSheetLayoutView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E27" sqref="E27"/>
    </sheetView>
  </sheetViews>
  <sheetFormatPr defaultRowHeight="13.5"/>
  <cols>
    <col min="1" max="1" width="8" style="3" customWidth="1"/>
    <col min="2" max="2" width="9" style="3" customWidth="1"/>
    <col min="3" max="3" width="16.88671875" customWidth="1"/>
    <col min="4" max="4" width="8.77734375" style="6" customWidth="1"/>
    <col min="5" max="5" width="8.77734375" customWidth="1"/>
    <col min="6" max="6" width="8.77734375" style="6" customWidth="1"/>
    <col min="7" max="7" width="10.33203125" style="4" customWidth="1"/>
    <col min="8" max="8" width="10" style="1" customWidth="1"/>
    <col min="9" max="9" width="9.33203125" style="1" customWidth="1"/>
    <col min="10" max="10" width="9.21875" style="4" customWidth="1"/>
  </cols>
  <sheetData>
    <row r="1" spans="1:10" ht="36" customHeight="1">
      <c r="A1" s="107" t="s">
        <v>62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ht="11.25" customHeight="1">
      <c r="C2" s="3"/>
      <c r="D2" s="51"/>
      <c r="E2" s="3"/>
      <c r="F2" s="51"/>
      <c r="G2" s="52"/>
      <c r="H2" s="53"/>
      <c r="I2" s="53"/>
      <c r="J2" s="52"/>
    </row>
    <row r="3" spans="1:10" ht="22.5" customHeight="1">
      <c r="A3" s="106" t="str">
        <f>'1.전체 보유현황'!A2:B2</f>
        <v>['25.12.31기준]</v>
      </c>
      <c r="B3" s="106"/>
      <c r="C3" s="54"/>
      <c r="D3" s="55"/>
      <c r="E3" s="54"/>
      <c r="F3" s="55"/>
      <c r="G3" s="56"/>
      <c r="H3" s="57"/>
      <c r="I3" s="57"/>
      <c r="J3" s="58" t="s">
        <v>60</v>
      </c>
    </row>
    <row r="4" spans="1:10" s="8" customFormat="1" ht="28.5" customHeight="1" thickBot="1">
      <c r="A4" s="28" t="s">
        <v>1</v>
      </c>
      <c r="B4" s="28" t="s">
        <v>2</v>
      </c>
      <c r="C4" s="28" t="s">
        <v>4</v>
      </c>
      <c r="D4" s="28" t="s">
        <v>5</v>
      </c>
      <c r="E4" s="28" t="s">
        <v>57</v>
      </c>
      <c r="F4" s="28" t="s">
        <v>7</v>
      </c>
      <c r="G4" s="29" t="s">
        <v>6</v>
      </c>
      <c r="H4" s="30" t="s">
        <v>58</v>
      </c>
      <c r="I4" s="31" t="s">
        <v>59</v>
      </c>
      <c r="J4" s="43" t="s">
        <v>13</v>
      </c>
    </row>
    <row r="5" spans="1:10" s="8" customFormat="1" ht="21" customHeight="1" thickTop="1">
      <c r="A5" s="108" t="s">
        <v>3</v>
      </c>
      <c r="B5" s="108"/>
      <c r="C5" s="59" t="s">
        <v>84</v>
      </c>
      <c r="D5" s="59"/>
      <c r="E5" s="59"/>
      <c r="F5" s="59"/>
      <c r="G5" s="59"/>
      <c r="H5" s="59"/>
      <c r="I5" s="59"/>
      <c r="J5" s="60"/>
    </row>
    <row r="6" spans="1:10" s="8" customFormat="1" ht="20.100000000000001" customHeight="1">
      <c r="A6" s="32" t="s">
        <v>81</v>
      </c>
      <c r="B6" s="38" t="s">
        <v>68</v>
      </c>
      <c r="C6" s="45" t="s">
        <v>84</v>
      </c>
      <c r="D6" s="66"/>
      <c r="E6" s="45"/>
      <c r="F6" s="66"/>
      <c r="G6" s="67"/>
      <c r="H6" s="68"/>
      <c r="I6" s="69"/>
      <c r="J6" s="70"/>
    </row>
    <row r="7" spans="1:10" s="8" customFormat="1" ht="20.100000000000001" customHeight="1">
      <c r="A7" s="32"/>
      <c r="B7" s="88" t="s">
        <v>71</v>
      </c>
      <c r="C7" s="24" t="s">
        <v>82</v>
      </c>
      <c r="D7" s="25">
        <v>1999</v>
      </c>
      <c r="E7" s="24">
        <v>2020</v>
      </c>
      <c r="F7" s="90">
        <v>34530</v>
      </c>
      <c r="G7" s="26">
        <v>43994</v>
      </c>
      <c r="H7" s="90" t="s">
        <v>86</v>
      </c>
      <c r="I7" s="27" t="s">
        <v>83</v>
      </c>
      <c r="J7" s="42"/>
    </row>
    <row r="9" spans="1:10" ht="22.5">
      <c r="C9" ph="1"/>
      <c r="E9" ph="1"/>
    </row>
    <row r="10" spans="1:10" ht="22.5">
      <c r="C10" ph="1"/>
      <c r="E10" ph="1"/>
    </row>
    <row r="12" spans="1:10" ht="22.5">
      <c r="C12" ph="1"/>
      <c r="E12" ph="1"/>
    </row>
    <row r="13" spans="1:10" ht="22.5">
      <c r="C13" ph="1"/>
      <c r="E13" ph="1"/>
    </row>
    <row r="31" spans="3:5" ht="22.5">
      <c r="C31" ph="1"/>
      <c r="E31" ph="1"/>
    </row>
    <row r="33" spans="3:5" ht="22.5">
      <c r="C33" ph="1"/>
      <c r="E33" ph="1"/>
    </row>
    <row r="34" spans="3:5" ht="22.5">
      <c r="C34" ph="1"/>
      <c r="E34" ph="1"/>
    </row>
    <row r="36" spans="3:5" ht="22.5">
      <c r="C36" ph="1"/>
      <c r="E36" ph="1"/>
    </row>
    <row r="37" spans="3:5" ht="22.5">
      <c r="C37" ph="1"/>
      <c r="E37" ph="1"/>
    </row>
  </sheetData>
  <mergeCells count="3">
    <mergeCell ref="A1:J1"/>
    <mergeCell ref="A3:B3"/>
    <mergeCell ref="A5:B5"/>
  </mergeCells>
  <phoneticPr fontId="6" type="noConversion"/>
  <printOptions horizontalCentered="1"/>
  <pageMargins left="0.23622047244094491" right="0.19685039370078741" top="0.70866141732283472" bottom="0.31496062992125984" header="0.51181102362204722" footer="0.23622047244094491"/>
  <pageSetup paperSize="9"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37"/>
  <sheetViews>
    <sheetView view="pageBreakPreview" zoomScale="85" zoomScaleNormal="75" zoomScaleSheetLayoutView="10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D20" sqref="D20"/>
    </sheetView>
  </sheetViews>
  <sheetFormatPr defaultRowHeight="13.5"/>
  <cols>
    <col min="1" max="1" width="8" style="3" customWidth="1"/>
    <col min="2" max="2" width="9" style="3" customWidth="1"/>
    <col min="3" max="3" width="15.44140625" bestFit="1" customWidth="1"/>
    <col min="4" max="4" width="8.77734375" style="6" customWidth="1"/>
    <col min="5" max="5" width="8.77734375" customWidth="1"/>
    <col min="6" max="6" width="8.77734375" style="6" customWidth="1"/>
    <col min="7" max="7" width="10.33203125" style="4" customWidth="1"/>
    <col min="8" max="8" width="10" style="1" customWidth="1"/>
    <col min="9" max="9" width="9.33203125" style="1" customWidth="1"/>
    <col min="10" max="10" width="9.21875" style="4" customWidth="1"/>
  </cols>
  <sheetData>
    <row r="1" spans="1:10" ht="36" customHeight="1">
      <c r="A1" s="107" t="s">
        <v>63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0" ht="11.25" customHeight="1">
      <c r="C2" s="3"/>
      <c r="D2" s="51"/>
      <c r="E2" s="3"/>
      <c r="F2" s="51"/>
      <c r="G2" s="52"/>
      <c r="H2" s="53"/>
      <c r="I2" s="53"/>
      <c r="J2" s="52"/>
    </row>
    <row r="3" spans="1:10" ht="22.5" customHeight="1">
      <c r="A3" s="106" t="str">
        <f>'1.전체 보유현황'!A2:B2</f>
        <v>['25.12.31기준]</v>
      </c>
      <c r="B3" s="106"/>
      <c r="C3" s="54"/>
      <c r="D3" s="55"/>
      <c r="E3" s="54"/>
      <c r="F3" s="55"/>
      <c r="G3" s="56"/>
      <c r="H3" s="57"/>
      <c r="I3" s="57"/>
      <c r="J3" s="58" t="s">
        <v>60</v>
      </c>
    </row>
    <row r="4" spans="1:10" s="8" customFormat="1" ht="28.5" customHeight="1" thickBot="1">
      <c r="A4" s="28" t="s">
        <v>1</v>
      </c>
      <c r="B4" s="28" t="s">
        <v>2</v>
      </c>
      <c r="C4" s="28" t="s">
        <v>4</v>
      </c>
      <c r="D4" s="28" t="s">
        <v>5</v>
      </c>
      <c r="E4" s="28" t="s">
        <v>57</v>
      </c>
      <c r="F4" s="28" t="s">
        <v>7</v>
      </c>
      <c r="G4" s="29" t="s">
        <v>6</v>
      </c>
      <c r="H4" s="30" t="s">
        <v>58</v>
      </c>
      <c r="I4" s="31" t="s">
        <v>59</v>
      </c>
      <c r="J4" s="43" t="s">
        <v>13</v>
      </c>
    </row>
    <row r="5" spans="1:10" s="8" customFormat="1" ht="21" customHeight="1" thickTop="1">
      <c r="A5" s="108" t="s">
        <v>3</v>
      </c>
      <c r="B5" s="108"/>
      <c r="C5" s="59" t="s">
        <v>73</v>
      </c>
      <c r="D5" s="59"/>
      <c r="E5" s="59"/>
      <c r="F5" s="59"/>
      <c r="G5" s="59"/>
      <c r="H5" s="59"/>
      <c r="I5" s="59"/>
      <c r="J5" s="60"/>
    </row>
    <row r="6" spans="1:10" s="8" customFormat="1" ht="20.100000000000001" customHeight="1">
      <c r="A6" s="32" t="s">
        <v>81</v>
      </c>
      <c r="B6" s="38" t="s">
        <v>68</v>
      </c>
      <c r="C6" s="45"/>
      <c r="D6" s="66"/>
      <c r="E6" s="45"/>
      <c r="F6" s="66"/>
      <c r="G6" s="67"/>
      <c r="H6" s="68"/>
      <c r="I6" s="69"/>
      <c r="J6" s="70"/>
    </row>
    <row r="7" spans="1:10" s="8" customFormat="1" ht="20.100000000000001" customHeight="1">
      <c r="A7" s="32"/>
      <c r="B7" s="88" t="s">
        <v>71</v>
      </c>
      <c r="C7" s="61" t="s">
        <v>79</v>
      </c>
      <c r="D7" s="62">
        <v>3342</v>
      </c>
      <c r="E7" s="61">
        <v>2018</v>
      </c>
      <c r="F7" s="62">
        <v>39392</v>
      </c>
      <c r="G7" s="63">
        <v>43377</v>
      </c>
      <c r="H7" s="93" t="s">
        <v>85</v>
      </c>
      <c r="I7" s="64" t="s">
        <v>72</v>
      </c>
      <c r="J7" s="42"/>
    </row>
    <row r="8" spans="1:10" s="8" customFormat="1" ht="20.100000000000001" customHeight="1">
      <c r="A8" s="32"/>
      <c r="B8" s="33" t="s">
        <v>71</v>
      </c>
      <c r="C8" s="24" t="s">
        <v>87</v>
      </c>
      <c r="D8" s="25">
        <v>1598</v>
      </c>
      <c r="E8" s="24">
        <v>2025</v>
      </c>
      <c r="F8" s="25">
        <v>44551</v>
      </c>
      <c r="G8" s="26">
        <v>45748</v>
      </c>
      <c r="H8" s="49" t="s">
        <v>88</v>
      </c>
      <c r="I8" s="27" t="s">
        <v>89</v>
      </c>
      <c r="J8" s="42"/>
    </row>
    <row r="9" spans="1:10" ht="22.5">
      <c r="C9" ph="1"/>
      <c r="E9" ph="1"/>
    </row>
    <row r="11" spans="1:10" ht="22.5">
      <c r="C11" ph="1"/>
      <c r="E11" ph="1"/>
    </row>
    <row r="12" spans="1:10" ht="22.5">
      <c r="C12" ph="1"/>
      <c r="E12" ph="1"/>
    </row>
    <row r="14" spans="1:10" ht="22.5">
      <c r="C14" ph="1"/>
      <c r="E14" ph="1"/>
    </row>
    <row r="32" spans="3:5" ht="22.5">
      <c r="C32" ph="1"/>
      <c r="E32" ph="1"/>
    </row>
    <row r="34" spans="3:5" ht="22.5">
      <c r="C34" ph="1"/>
      <c r="E34" ph="1"/>
    </row>
    <row r="35" spans="3:5" ht="22.5">
      <c r="C35" ph="1"/>
      <c r="E35" ph="1"/>
    </row>
    <row r="37" spans="3:5" ht="22.5">
      <c r="C37" ph="1"/>
      <c r="E37" ph="1"/>
    </row>
  </sheetData>
  <mergeCells count="3">
    <mergeCell ref="A1:J1"/>
    <mergeCell ref="A3:B3"/>
    <mergeCell ref="A5:B5"/>
  </mergeCells>
  <phoneticPr fontId="6" type="noConversion"/>
  <printOptions horizontalCentered="1"/>
  <pageMargins left="0.23622047244094491" right="0.19685039370078741" top="0.76" bottom="0.5" header="0.62" footer="0.34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36"/>
  <sheetViews>
    <sheetView view="pageBreakPreview" zoomScale="85" zoomScaleNormal="75" zoomScaleSheetLayoutView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N38" sqref="N38"/>
    </sheetView>
  </sheetViews>
  <sheetFormatPr defaultRowHeight="13.5"/>
  <cols>
    <col min="1" max="1" width="7.109375" style="3" customWidth="1"/>
    <col min="2" max="2" width="8" style="3" customWidth="1"/>
    <col min="3" max="5" width="7.77734375" customWidth="1"/>
    <col min="6" max="7" width="7.109375" style="6" customWidth="1"/>
    <col min="8" max="8" width="8.21875" style="6" customWidth="1"/>
    <col min="9" max="9" width="8.33203125" style="6" customWidth="1"/>
    <col min="10" max="10" width="7.109375" style="1" customWidth="1"/>
    <col min="11" max="11" width="8.88671875" style="1"/>
    <col min="12" max="12" width="5.44140625" style="4" customWidth="1"/>
  </cols>
  <sheetData>
    <row r="1" spans="1:12" ht="36" customHeight="1">
      <c r="A1" s="107" t="s">
        <v>64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</row>
    <row r="2" spans="1:12" ht="22.5" customHeight="1">
      <c r="A2" s="110" t="str">
        <f>'1.전체 보유현황'!A2:B2</f>
        <v>['25.12.31기준]</v>
      </c>
      <c r="B2" s="110"/>
      <c r="C2" s="54"/>
      <c r="D2" s="54"/>
      <c r="E2" s="54"/>
      <c r="F2" s="55"/>
      <c r="G2" s="55"/>
      <c r="H2" s="55"/>
      <c r="I2" s="55"/>
      <c r="J2" s="57"/>
      <c r="K2" s="57"/>
      <c r="L2" s="58" t="s">
        <v>0</v>
      </c>
    </row>
    <row r="3" spans="1:12" s="8" customFormat="1" ht="19.5" customHeight="1">
      <c r="A3" s="116" t="s">
        <v>1</v>
      </c>
      <c r="B3" s="116" t="s">
        <v>2</v>
      </c>
      <c r="C3" s="116" t="s">
        <v>56</v>
      </c>
      <c r="D3" s="116" t="s">
        <v>49</v>
      </c>
      <c r="E3" s="116" t="s">
        <v>4</v>
      </c>
      <c r="F3" s="116" t="s">
        <v>5</v>
      </c>
      <c r="G3" s="116" t="s">
        <v>51</v>
      </c>
      <c r="H3" s="116"/>
      <c r="I3" s="116"/>
      <c r="J3" s="112" t="s">
        <v>55</v>
      </c>
      <c r="K3" s="112" t="s">
        <v>50</v>
      </c>
      <c r="L3" s="114" t="s">
        <v>13</v>
      </c>
    </row>
    <row r="4" spans="1:12" s="8" customFormat="1" ht="19.5" customHeight="1" thickBot="1">
      <c r="A4" s="117"/>
      <c r="B4" s="117"/>
      <c r="C4" s="117"/>
      <c r="D4" s="117"/>
      <c r="E4" s="117"/>
      <c r="F4" s="117"/>
      <c r="G4" s="28" t="s">
        <v>52</v>
      </c>
      <c r="H4" s="28" t="s">
        <v>53</v>
      </c>
      <c r="I4" s="28" t="s">
        <v>54</v>
      </c>
      <c r="J4" s="113"/>
      <c r="K4" s="113"/>
      <c r="L4" s="115"/>
    </row>
    <row r="5" spans="1:12" s="8" customFormat="1" ht="21" customHeight="1" thickTop="1">
      <c r="A5" s="111" t="s">
        <v>3</v>
      </c>
      <c r="B5" s="111"/>
      <c r="C5" s="74">
        <v>0</v>
      </c>
      <c r="D5" s="74"/>
      <c r="E5" s="74"/>
      <c r="F5" s="74"/>
      <c r="G5" s="74"/>
      <c r="H5" s="74"/>
      <c r="I5" s="74"/>
      <c r="J5" s="75"/>
      <c r="K5" s="75"/>
      <c r="L5" s="76"/>
    </row>
    <row r="6" spans="1:12" s="8" customFormat="1" ht="20.100000000000001" customHeight="1">
      <c r="A6" s="32" t="s">
        <v>81</v>
      </c>
      <c r="B6" s="38" t="s">
        <v>68</v>
      </c>
      <c r="C6" s="38" t="s">
        <v>74</v>
      </c>
      <c r="D6" s="38" t="s">
        <v>75</v>
      </c>
      <c r="E6" s="38" t="s">
        <v>76</v>
      </c>
      <c r="F6" s="77" t="s">
        <v>77</v>
      </c>
      <c r="G6" s="77"/>
      <c r="H6" s="71"/>
      <c r="I6" s="71"/>
      <c r="J6" s="78"/>
      <c r="K6" s="70"/>
      <c r="L6" s="70"/>
    </row>
    <row r="7" spans="1:12" s="8" customFormat="1" ht="20.100000000000001" customHeight="1">
      <c r="A7" s="32"/>
      <c r="B7" s="33"/>
      <c r="C7" s="39"/>
      <c r="D7" s="39"/>
      <c r="E7" s="39"/>
      <c r="F7" s="40"/>
      <c r="G7" s="40"/>
      <c r="H7" s="26"/>
      <c r="I7" s="26"/>
      <c r="J7" s="41"/>
      <c r="K7" s="41"/>
      <c r="L7" s="42"/>
    </row>
    <row r="8" spans="1:12" s="8" customFormat="1" ht="20.100000000000001" customHeight="1">
      <c r="A8" s="32"/>
      <c r="B8" s="33"/>
      <c r="C8" s="39"/>
      <c r="D8" s="39"/>
      <c r="E8" s="39"/>
      <c r="F8" s="40"/>
      <c r="G8" s="40"/>
      <c r="H8" s="26"/>
      <c r="I8" s="26"/>
      <c r="J8" s="41"/>
      <c r="K8" s="41"/>
      <c r="L8" s="42"/>
    </row>
    <row r="9" spans="1:12" s="8" customFormat="1" ht="20.100000000000001" customHeight="1">
      <c r="A9" s="32"/>
      <c r="B9" s="33"/>
      <c r="C9" s="39"/>
      <c r="D9" s="39"/>
      <c r="E9" s="39"/>
      <c r="F9" s="40"/>
      <c r="G9" s="40"/>
      <c r="H9" s="26"/>
      <c r="I9" s="26"/>
      <c r="J9" s="41"/>
      <c r="K9" s="41"/>
      <c r="L9" s="42"/>
    </row>
    <row r="10" spans="1:12" s="2" customFormat="1" ht="20.100000000000001" customHeight="1">
      <c r="A10" s="22"/>
      <c r="B10" s="23"/>
      <c r="C10" s="39"/>
      <c r="D10" s="39"/>
      <c r="E10" s="39"/>
      <c r="F10" s="40"/>
      <c r="G10" s="40"/>
      <c r="H10" s="40"/>
      <c r="I10" s="40"/>
      <c r="J10" s="41"/>
      <c r="K10" s="41"/>
      <c r="L10" s="42"/>
    </row>
    <row r="11" spans="1:12" s="2" customFormat="1" ht="20.100000000000001" customHeight="1">
      <c r="A11" s="22"/>
      <c r="B11" s="23"/>
      <c r="C11" s="39"/>
      <c r="D11" s="39"/>
      <c r="E11" s="39"/>
      <c r="F11" s="40"/>
      <c r="G11" s="40"/>
      <c r="H11" s="40"/>
      <c r="I11" s="40"/>
      <c r="J11" s="41"/>
      <c r="K11" s="41"/>
      <c r="L11" s="42"/>
    </row>
    <row r="12" spans="1:12" s="2" customFormat="1" ht="20.100000000000001" customHeight="1">
      <c r="A12" s="22"/>
      <c r="B12" s="23"/>
      <c r="C12" s="39"/>
      <c r="D12" s="39"/>
      <c r="E12" s="39"/>
      <c r="F12" s="40"/>
      <c r="G12" s="40"/>
      <c r="H12" s="40"/>
      <c r="I12" s="40"/>
      <c r="J12" s="41"/>
      <c r="K12" s="41"/>
      <c r="L12" s="42"/>
    </row>
    <row r="13" spans="1:12" s="2" customFormat="1" ht="20.100000000000001" customHeight="1">
      <c r="A13" s="22"/>
      <c r="B13" s="23"/>
      <c r="C13" s="39"/>
      <c r="D13" s="39"/>
      <c r="E13" s="39"/>
      <c r="F13" s="40"/>
      <c r="G13" s="40"/>
      <c r="H13" s="40"/>
      <c r="I13" s="40"/>
      <c r="J13" s="41"/>
      <c r="K13" s="41"/>
      <c r="L13" s="42"/>
    </row>
    <row r="14" spans="1:12" s="2" customFormat="1" ht="20.100000000000001" customHeight="1">
      <c r="A14" s="22"/>
      <c r="B14" s="23"/>
      <c r="C14" s="39"/>
      <c r="D14" s="39"/>
      <c r="E14" s="39"/>
      <c r="F14" s="40"/>
      <c r="G14" s="40"/>
      <c r="H14" s="40"/>
      <c r="I14" s="40"/>
      <c r="J14" s="41"/>
      <c r="K14" s="41"/>
      <c r="L14" s="42"/>
    </row>
    <row r="15" spans="1:12" s="2" customFormat="1" ht="20.100000000000001" customHeight="1">
      <c r="A15" s="22"/>
      <c r="B15" s="23"/>
      <c r="C15" s="39"/>
      <c r="D15" s="39"/>
      <c r="E15" s="39"/>
      <c r="F15" s="40"/>
      <c r="G15" s="40"/>
      <c r="H15" s="40"/>
      <c r="I15" s="40"/>
      <c r="J15" s="41"/>
      <c r="K15" s="41"/>
      <c r="L15" s="42"/>
    </row>
    <row r="16" spans="1:12" s="2" customFormat="1" ht="20.100000000000001" customHeight="1">
      <c r="A16" s="22"/>
      <c r="B16" s="23"/>
      <c r="C16" s="39"/>
      <c r="D16" s="39"/>
      <c r="E16" s="39"/>
      <c r="F16" s="40"/>
      <c r="G16" s="40"/>
      <c r="H16" s="40"/>
      <c r="I16" s="40"/>
      <c r="J16" s="41"/>
      <c r="K16" s="41"/>
      <c r="L16" s="42"/>
    </row>
    <row r="17" spans="1:12" s="2" customFormat="1" ht="20.100000000000001" customHeight="1">
      <c r="A17" s="22"/>
      <c r="B17" s="23"/>
      <c r="C17" s="39"/>
      <c r="D17" s="39"/>
      <c r="E17" s="39"/>
      <c r="F17" s="40"/>
      <c r="G17" s="40"/>
      <c r="H17" s="40"/>
      <c r="I17" s="40"/>
      <c r="J17" s="41"/>
      <c r="K17" s="41"/>
      <c r="L17" s="42"/>
    </row>
    <row r="18" spans="1:12" s="2" customFormat="1" ht="20.100000000000001" customHeight="1">
      <c r="A18" s="22"/>
      <c r="B18" s="23"/>
      <c r="C18" s="39"/>
      <c r="D18" s="39"/>
      <c r="E18" s="39"/>
      <c r="F18" s="40"/>
      <c r="G18" s="40"/>
      <c r="H18" s="40"/>
      <c r="I18" s="40"/>
      <c r="J18" s="41"/>
      <c r="K18" s="41"/>
      <c r="L18" s="42"/>
    </row>
    <row r="19" spans="1:12" s="2" customFormat="1" ht="20.100000000000001" customHeight="1">
      <c r="A19" s="22"/>
      <c r="B19" s="23"/>
      <c r="C19" s="39"/>
      <c r="D19" s="39"/>
      <c r="E19" s="39"/>
      <c r="F19" s="40"/>
      <c r="G19" s="40"/>
      <c r="H19" s="40"/>
      <c r="J19" s="41"/>
      <c r="K19" s="41"/>
      <c r="L19" s="42"/>
    </row>
    <row r="20" spans="1:12" s="2" customFormat="1" ht="20.100000000000001" customHeight="1">
      <c r="A20" s="22"/>
      <c r="B20" s="23"/>
      <c r="C20" s="39"/>
      <c r="D20" s="39"/>
      <c r="E20" s="39"/>
      <c r="F20" s="40"/>
      <c r="G20" s="40"/>
      <c r="H20" s="40"/>
      <c r="I20" s="40"/>
      <c r="J20" s="41"/>
      <c r="K20" s="41"/>
      <c r="L20" s="42"/>
    </row>
    <row r="21" spans="1:12" s="2" customFormat="1" ht="20.100000000000001" customHeight="1">
      <c r="A21" s="22"/>
      <c r="B21" s="23"/>
      <c r="C21" s="39"/>
      <c r="D21" s="39"/>
      <c r="E21" s="39"/>
      <c r="F21" s="40"/>
      <c r="G21" s="40"/>
      <c r="H21" s="40"/>
      <c r="I21" s="40"/>
      <c r="J21" s="41"/>
      <c r="K21" s="41"/>
      <c r="L21" s="42"/>
    </row>
    <row r="22" spans="1:12" s="2" customFormat="1" ht="20.100000000000001" customHeight="1">
      <c r="A22" s="22"/>
      <c r="B22" s="23"/>
      <c r="C22" s="39"/>
      <c r="D22" s="39"/>
      <c r="E22" s="39"/>
      <c r="F22" s="40"/>
      <c r="G22" s="40"/>
      <c r="H22" s="40"/>
      <c r="I22" s="40"/>
      <c r="J22" s="41"/>
      <c r="K22" s="41"/>
      <c r="L22" s="42"/>
    </row>
    <row r="23" spans="1:12" s="2" customFormat="1" ht="20.100000000000001" customHeight="1">
      <c r="A23" s="22"/>
      <c r="B23" s="23"/>
      <c r="C23" s="39"/>
      <c r="D23" s="39"/>
      <c r="E23" s="39"/>
      <c r="F23" s="40"/>
      <c r="G23" s="40"/>
      <c r="H23" s="40"/>
      <c r="I23" s="40"/>
      <c r="J23" s="41"/>
      <c r="K23" s="41"/>
      <c r="L23" s="42"/>
    </row>
    <row r="24" spans="1:12" s="2" customFormat="1" ht="20.100000000000001" customHeight="1">
      <c r="A24" s="22"/>
      <c r="B24" s="23"/>
      <c r="C24" s="39"/>
      <c r="D24" s="39"/>
      <c r="E24" s="39"/>
      <c r="F24" s="40"/>
      <c r="G24" s="40"/>
      <c r="H24" s="40"/>
      <c r="I24" s="40"/>
      <c r="J24" s="41"/>
      <c r="K24" s="41"/>
      <c r="L24" s="42"/>
    </row>
    <row r="25" spans="1:12" s="2" customFormat="1" ht="20.100000000000001" customHeight="1">
      <c r="A25" s="22"/>
      <c r="B25" s="23"/>
      <c r="C25" s="39"/>
      <c r="D25" s="39"/>
      <c r="E25" s="39"/>
      <c r="F25" s="40"/>
      <c r="G25" s="40"/>
      <c r="H25" s="40"/>
      <c r="I25" s="40"/>
      <c r="J25" s="41"/>
      <c r="K25" s="41"/>
      <c r="L25" s="42"/>
    </row>
    <row r="26" spans="1:12" s="2" customFormat="1" ht="20.100000000000001" customHeight="1">
      <c r="A26" s="22"/>
      <c r="B26" s="23"/>
      <c r="C26" s="39"/>
      <c r="D26" s="39"/>
      <c r="E26" s="39"/>
      <c r="F26" s="40"/>
      <c r="G26" s="40"/>
      <c r="H26" s="40"/>
      <c r="I26" s="40"/>
      <c r="J26" s="41"/>
      <c r="K26" s="41"/>
      <c r="L26" s="42"/>
    </row>
    <row r="27" spans="1:12" s="2" customFormat="1" ht="20.100000000000001" customHeight="1">
      <c r="A27" s="22"/>
      <c r="B27" s="23"/>
      <c r="C27" s="39"/>
      <c r="D27" s="39"/>
      <c r="E27" s="39"/>
      <c r="F27" s="40"/>
      <c r="G27" s="40"/>
      <c r="H27" s="40"/>
      <c r="I27" s="40"/>
      <c r="J27" s="41"/>
      <c r="K27" s="41"/>
      <c r="L27" s="42"/>
    </row>
    <row r="28" spans="1:12" s="2" customFormat="1" ht="20.100000000000001" customHeight="1">
      <c r="A28" s="22"/>
      <c r="B28" s="23"/>
      <c r="C28" s="39"/>
      <c r="D28" s="39"/>
      <c r="E28" s="39"/>
      <c r="F28" s="40"/>
      <c r="G28" s="40"/>
      <c r="H28" s="40"/>
      <c r="I28" s="40"/>
      <c r="J28" s="41"/>
      <c r="K28" s="41"/>
      <c r="L28" s="42"/>
    </row>
    <row r="29" spans="1:12" s="2" customFormat="1" ht="20.100000000000001" customHeight="1">
      <c r="A29" s="22"/>
      <c r="B29" s="23"/>
      <c r="C29" s="39"/>
      <c r="D29" s="39"/>
      <c r="E29" s="39"/>
      <c r="F29" s="40"/>
      <c r="G29" s="40"/>
      <c r="H29" s="40"/>
      <c r="I29" s="40"/>
      <c r="J29" s="41"/>
      <c r="K29" s="41"/>
      <c r="L29" s="42"/>
    </row>
    <row r="30" spans="1:12" s="2" customFormat="1" ht="20.100000000000001" customHeight="1">
      <c r="A30" s="22"/>
      <c r="B30" s="23"/>
      <c r="C30" s="39"/>
      <c r="D30" s="39"/>
      <c r="E30" s="39"/>
      <c r="F30" s="40"/>
      <c r="G30" s="40"/>
      <c r="H30" s="40"/>
      <c r="I30" s="40"/>
      <c r="J30" s="41"/>
      <c r="K30" s="41"/>
      <c r="L30" s="42"/>
    </row>
    <row r="31" spans="1:12" s="2" customFormat="1" ht="20.25" customHeight="1">
      <c r="A31" s="22"/>
      <c r="B31" s="23"/>
      <c r="C31" s="39"/>
      <c r="D31" s="39"/>
      <c r="E31" s="39"/>
      <c r="F31" s="40"/>
      <c r="G31" s="40"/>
      <c r="H31" s="40"/>
      <c r="I31" s="40"/>
      <c r="J31" s="41"/>
      <c r="K31" s="41"/>
      <c r="L31" s="42"/>
    </row>
    <row r="32" spans="1:12" s="2" customFormat="1" ht="20.100000000000001" customHeight="1">
      <c r="A32" s="44"/>
      <c r="B32" s="23"/>
      <c r="C32" s="39"/>
      <c r="D32" s="39"/>
      <c r="E32" s="39"/>
      <c r="F32" s="40"/>
      <c r="G32" s="40"/>
      <c r="H32" s="40"/>
      <c r="I32" s="40"/>
      <c r="J32" s="41"/>
      <c r="K32" s="41"/>
      <c r="L32" s="42"/>
    </row>
    <row r="33" spans="1:12">
      <c r="A33"/>
      <c r="B33"/>
      <c r="F33"/>
      <c r="G33"/>
      <c r="H33"/>
      <c r="I33"/>
      <c r="J33"/>
      <c r="K33"/>
      <c r="L33"/>
    </row>
    <row r="34" spans="1:12">
      <c r="A34"/>
      <c r="B34"/>
      <c r="F34"/>
      <c r="G34"/>
      <c r="H34"/>
      <c r="I34"/>
      <c r="J34"/>
      <c r="K34"/>
      <c r="L34"/>
    </row>
    <row r="35" spans="1:12">
      <c r="A35"/>
      <c r="B35"/>
      <c r="F35"/>
      <c r="G35"/>
      <c r="H35"/>
      <c r="I35"/>
      <c r="J35"/>
      <c r="K35"/>
      <c r="L35"/>
    </row>
    <row r="36" spans="1:12">
      <c r="A36"/>
      <c r="B36"/>
      <c r="F36"/>
      <c r="G36"/>
      <c r="H36"/>
      <c r="I36"/>
      <c r="J36"/>
      <c r="K36"/>
      <c r="L36"/>
    </row>
  </sheetData>
  <mergeCells count="13">
    <mergeCell ref="A1:L1"/>
    <mergeCell ref="A2:B2"/>
    <mergeCell ref="A5:B5"/>
    <mergeCell ref="J3:J4"/>
    <mergeCell ref="K3:K4"/>
    <mergeCell ref="L3:L4"/>
    <mergeCell ref="G3:I3"/>
    <mergeCell ref="A3:A4"/>
    <mergeCell ref="B3:B4"/>
    <mergeCell ref="C3:C4"/>
    <mergeCell ref="D3:D4"/>
    <mergeCell ref="E3:E4"/>
    <mergeCell ref="F3:F4"/>
  </mergeCells>
  <phoneticPr fontId="6" type="noConversion"/>
  <printOptions horizontalCentered="1"/>
  <pageMargins left="0.18" right="0.22" top="0.70866141732283472" bottom="0.31496062992125984" header="0.51181102362204722" footer="0.23622047244094491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Y8"/>
  <sheetViews>
    <sheetView view="pageBreakPreview" zoomScale="85" zoomScaleNormal="100" workbookViewId="0">
      <selection activeCell="T8" sqref="T8"/>
    </sheetView>
  </sheetViews>
  <sheetFormatPr defaultRowHeight="38.25" customHeight="1"/>
  <cols>
    <col min="1" max="1" width="10.21875" style="7" customWidth="1"/>
    <col min="2" max="2" width="5.21875" style="7" customWidth="1"/>
    <col min="3" max="51" width="3.88671875" style="7" customWidth="1"/>
    <col min="52" max="16384" width="8.88671875" style="7"/>
  </cols>
  <sheetData>
    <row r="1" spans="1:51" ht="38.25" customHeight="1">
      <c r="A1" s="118" t="s">
        <v>65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9"/>
    </row>
    <row r="2" spans="1:51" ht="17.25" customHeight="1" thickBot="1">
      <c r="A2" s="106" t="str">
        <f>'1.전체 보유현황'!A2:B2</f>
        <v>['25.12.31기준]</v>
      </c>
      <c r="B2" s="106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80"/>
      <c r="Z2" s="80"/>
      <c r="AA2" s="80"/>
      <c r="AB2" s="79"/>
      <c r="AC2" s="79"/>
      <c r="AD2" s="79"/>
      <c r="AE2" s="79"/>
      <c r="AF2" s="79"/>
      <c r="AG2" s="79"/>
      <c r="AH2" s="79"/>
      <c r="AI2" s="79"/>
      <c r="AJ2" s="80"/>
      <c r="AK2" s="80"/>
      <c r="AL2" s="80"/>
      <c r="AM2" s="79"/>
      <c r="AN2" s="79"/>
      <c r="AO2" s="79"/>
      <c r="AP2" s="79"/>
      <c r="AQ2" s="79"/>
      <c r="AR2" s="79"/>
      <c r="AS2" s="79"/>
      <c r="AT2" s="79"/>
      <c r="AU2" s="79"/>
      <c r="AV2" s="120" t="s">
        <v>11</v>
      </c>
      <c r="AW2" s="120"/>
      <c r="AX2" s="120"/>
      <c r="AY2" s="121"/>
    </row>
    <row r="3" spans="1:51" s="8" customFormat="1" ht="21.75" customHeight="1">
      <c r="A3" s="133" t="s">
        <v>12</v>
      </c>
      <c r="B3" s="136" t="s">
        <v>10</v>
      </c>
      <c r="C3" s="138" t="s">
        <v>23</v>
      </c>
      <c r="D3" s="139"/>
      <c r="E3" s="139"/>
      <c r="F3" s="139"/>
      <c r="G3" s="139"/>
      <c r="H3" s="139"/>
      <c r="I3" s="139"/>
      <c r="J3" s="139"/>
      <c r="K3" s="139"/>
      <c r="L3" s="139"/>
      <c r="M3" s="140"/>
      <c r="N3" s="138" t="s">
        <v>24</v>
      </c>
      <c r="O3" s="139"/>
      <c r="P3" s="139"/>
      <c r="Q3" s="139"/>
      <c r="R3" s="139"/>
      <c r="S3" s="139"/>
      <c r="T3" s="139"/>
      <c r="U3" s="139"/>
      <c r="V3" s="139"/>
      <c r="W3" s="139"/>
      <c r="X3" s="140"/>
      <c r="Y3" s="138" t="s">
        <v>21</v>
      </c>
      <c r="Z3" s="139"/>
      <c r="AA3" s="139"/>
      <c r="AB3" s="139"/>
      <c r="AC3" s="139"/>
      <c r="AD3" s="139"/>
      <c r="AE3" s="139"/>
      <c r="AF3" s="139"/>
      <c r="AG3" s="139"/>
      <c r="AH3" s="139"/>
      <c r="AI3" s="142"/>
      <c r="AJ3" s="138" t="s">
        <v>22</v>
      </c>
      <c r="AK3" s="139"/>
      <c r="AL3" s="139"/>
      <c r="AM3" s="139"/>
      <c r="AN3" s="142"/>
      <c r="AO3" s="138" t="s">
        <v>17</v>
      </c>
      <c r="AP3" s="139"/>
      <c r="AQ3" s="139"/>
      <c r="AR3" s="139"/>
      <c r="AS3" s="139"/>
      <c r="AT3" s="139"/>
      <c r="AU3" s="139"/>
      <c r="AV3" s="139"/>
      <c r="AW3" s="139"/>
      <c r="AX3" s="139"/>
      <c r="AY3" s="141"/>
    </row>
    <row r="4" spans="1:51" s="8" customFormat="1" ht="28.5" customHeight="1">
      <c r="A4" s="134"/>
      <c r="B4" s="137"/>
      <c r="C4" s="128" t="s">
        <v>14</v>
      </c>
      <c r="D4" s="122" t="s">
        <v>16</v>
      </c>
      <c r="E4" s="123"/>
      <c r="F4" s="124"/>
      <c r="G4" s="130" t="s">
        <v>18</v>
      </c>
      <c r="H4" s="131"/>
      <c r="I4" s="132"/>
      <c r="J4" s="125" t="s">
        <v>69</v>
      </c>
      <c r="K4" s="126"/>
      <c r="L4" s="127"/>
      <c r="M4" s="10" t="s">
        <v>19</v>
      </c>
      <c r="N4" s="128" t="s">
        <v>14</v>
      </c>
      <c r="O4" s="122" t="s">
        <v>16</v>
      </c>
      <c r="P4" s="123"/>
      <c r="Q4" s="124"/>
      <c r="R4" s="130" t="s">
        <v>18</v>
      </c>
      <c r="S4" s="131"/>
      <c r="T4" s="132"/>
      <c r="U4" s="125" t="s">
        <v>69</v>
      </c>
      <c r="V4" s="126"/>
      <c r="W4" s="127"/>
      <c r="X4" s="10" t="s">
        <v>19</v>
      </c>
      <c r="Y4" s="128" t="s">
        <v>14</v>
      </c>
      <c r="Z4" s="122" t="s">
        <v>16</v>
      </c>
      <c r="AA4" s="123"/>
      <c r="AB4" s="124"/>
      <c r="AC4" s="130" t="s">
        <v>18</v>
      </c>
      <c r="AD4" s="131"/>
      <c r="AE4" s="132"/>
      <c r="AF4" s="125" t="s">
        <v>70</v>
      </c>
      <c r="AG4" s="126"/>
      <c r="AH4" s="127"/>
      <c r="AI4" s="10" t="s">
        <v>19</v>
      </c>
      <c r="AJ4" s="128" t="s">
        <v>14</v>
      </c>
      <c r="AK4" s="130" t="s">
        <v>16</v>
      </c>
      <c r="AL4" s="131"/>
      <c r="AM4" s="132"/>
      <c r="AN4" s="10" t="s">
        <v>19</v>
      </c>
      <c r="AO4" s="128" t="s">
        <v>14</v>
      </c>
      <c r="AP4" s="122" t="s">
        <v>16</v>
      </c>
      <c r="AQ4" s="123"/>
      <c r="AR4" s="124"/>
      <c r="AS4" s="130" t="s">
        <v>18</v>
      </c>
      <c r="AT4" s="131"/>
      <c r="AU4" s="132"/>
      <c r="AV4" s="125" t="s">
        <v>70</v>
      </c>
      <c r="AW4" s="126"/>
      <c r="AX4" s="127"/>
      <c r="AY4" s="81" t="s">
        <v>19</v>
      </c>
    </row>
    <row r="5" spans="1:51" s="8" customFormat="1" ht="40.5" customHeight="1">
      <c r="A5" s="135"/>
      <c r="B5" s="129"/>
      <c r="C5" s="129"/>
      <c r="D5" s="9" t="s">
        <v>20</v>
      </c>
      <c r="E5" s="36" t="s">
        <v>8</v>
      </c>
      <c r="F5" s="36" t="s">
        <v>48</v>
      </c>
      <c r="G5" s="9" t="s">
        <v>20</v>
      </c>
      <c r="H5" s="36" t="s">
        <v>8</v>
      </c>
      <c r="I5" s="36" t="s">
        <v>48</v>
      </c>
      <c r="J5" s="9" t="s">
        <v>20</v>
      </c>
      <c r="K5" s="36" t="s">
        <v>8</v>
      </c>
      <c r="L5" s="36" t="s">
        <v>48</v>
      </c>
      <c r="M5" s="37" t="s">
        <v>9</v>
      </c>
      <c r="N5" s="129"/>
      <c r="O5" s="9" t="s">
        <v>20</v>
      </c>
      <c r="P5" s="36" t="s">
        <v>8</v>
      </c>
      <c r="Q5" s="36" t="s">
        <v>48</v>
      </c>
      <c r="R5" s="9" t="s">
        <v>20</v>
      </c>
      <c r="S5" s="36" t="s">
        <v>8</v>
      </c>
      <c r="T5" s="36" t="s">
        <v>48</v>
      </c>
      <c r="U5" s="9" t="s">
        <v>20</v>
      </c>
      <c r="V5" s="36" t="s">
        <v>8</v>
      </c>
      <c r="W5" s="36" t="s">
        <v>48</v>
      </c>
      <c r="X5" s="37" t="s">
        <v>9</v>
      </c>
      <c r="Y5" s="129"/>
      <c r="Z5" s="9" t="s">
        <v>20</v>
      </c>
      <c r="AA5" s="36" t="s">
        <v>8</v>
      </c>
      <c r="AB5" s="36" t="s">
        <v>48</v>
      </c>
      <c r="AC5" s="9" t="s">
        <v>20</v>
      </c>
      <c r="AD5" s="36" t="s">
        <v>8</v>
      </c>
      <c r="AE5" s="36" t="s">
        <v>48</v>
      </c>
      <c r="AF5" s="9" t="s">
        <v>20</v>
      </c>
      <c r="AG5" s="36" t="s">
        <v>8</v>
      </c>
      <c r="AH5" s="36" t="s">
        <v>48</v>
      </c>
      <c r="AI5" s="37" t="s">
        <v>9</v>
      </c>
      <c r="AJ5" s="129"/>
      <c r="AK5" s="9" t="s">
        <v>20</v>
      </c>
      <c r="AL5" s="36" t="s">
        <v>8</v>
      </c>
      <c r="AM5" s="36" t="s">
        <v>48</v>
      </c>
      <c r="AN5" s="37" t="s">
        <v>9</v>
      </c>
      <c r="AO5" s="129"/>
      <c r="AP5" s="9" t="s">
        <v>20</v>
      </c>
      <c r="AQ5" s="36" t="s">
        <v>8</v>
      </c>
      <c r="AR5" s="36" t="s">
        <v>48</v>
      </c>
      <c r="AS5" s="9" t="s">
        <v>20</v>
      </c>
      <c r="AT5" s="36" t="s">
        <v>8</v>
      </c>
      <c r="AU5" s="36" t="s">
        <v>9</v>
      </c>
      <c r="AV5" s="9" t="s">
        <v>20</v>
      </c>
      <c r="AW5" s="36" t="s">
        <v>8</v>
      </c>
      <c r="AX5" s="36" t="s">
        <v>48</v>
      </c>
      <c r="AY5" s="82" t="s">
        <v>9</v>
      </c>
    </row>
    <row r="6" spans="1:51" s="12" customFormat="1" ht="22.5" customHeight="1">
      <c r="A6" s="34" t="s">
        <v>10</v>
      </c>
      <c r="B6" s="35">
        <f t="shared" ref="B6:B7" si="0">SUM(C6,N6,Y6,AJ6,AO6)</f>
        <v>111</v>
      </c>
      <c r="C6" s="35">
        <f>SUM(D6:M6)</f>
        <v>4</v>
      </c>
      <c r="D6" s="14">
        <f t="shared" ref="D6:M6" si="1">SUM(D7:D7)</f>
        <v>1</v>
      </c>
      <c r="E6" s="14">
        <f t="shared" si="1"/>
        <v>1</v>
      </c>
      <c r="F6" s="14">
        <f t="shared" si="1"/>
        <v>2</v>
      </c>
      <c r="G6" s="14">
        <f t="shared" si="1"/>
        <v>0</v>
      </c>
      <c r="H6" s="14">
        <f t="shared" si="1"/>
        <v>0</v>
      </c>
      <c r="I6" s="14">
        <f t="shared" si="1"/>
        <v>0</v>
      </c>
      <c r="J6" s="14">
        <f t="shared" si="1"/>
        <v>0</v>
      </c>
      <c r="K6" s="14">
        <f t="shared" si="1"/>
        <v>0</v>
      </c>
      <c r="L6" s="14">
        <f t="shared" si="1"/>
        <v>0</v>
      </c>
      <c r="M6" s="14">
        <f t="shared" si="1"/>
        <v>0</v>
      </c>
      <c r="N6" s="35">
        <f>SUM(O6:X6)</f>
        <v>54</v>
      </c>
      <c r="O6" s="14">
        <f t="shared" ref="O6:X6" si="2">SUM(O7:O7)</f>
        <v>0</v>
      </c>
      <c r="P6" s="14">
        <f t="shared" si="2"/>
        <v>0</v>
      </c>
      <c r="Q6" s="14">
        <f t="shared" si="2"/>
        <v>11</v>
      </c>
      <c r="R6" s="14">
        <f t="shared" si="2"/>
        <v>1</v>
      </c>
      <c r="S6" s="14">
        <f t="shared" si="2"/>
        <v>1</v>
      </c>
      <c r="T6" s="14">
        <f t="shared" si="2"/>
        <v>2</v>
      </c>
      <c r="U6" s="14">
        <f t="shared" si="2"/>
        <v>0</v>
      </c>
      <c r="V6" s="14">
        <f t="shared" si="2"/>
        <v>0</v>
      </c>
      <c r="W6" s="14">
        <f t="shared" si="2"/>
        <v>0</v>
      </c>
      <c r="X6" s="14">
        <f t="shared" si="2"/>
        <v>39</v>
      </c>
      <c r="Y6" s="35">
        <f t="shared" ref="Y6:Y8" si="3">SUM(Z6:AI6)</f>
        <v>5</v>
      </c>
      <c r="Z6" s="14">
        <f t="shared" ref="Z6:AI6" si="4">SUM(Z7:Z7)</f>
        <v>0</v>
      </c>
      <c r="AA6" s="14">
        <f t="shared" si="4"/>
        <v>0</v>
      </c>
      <c r="AB6" s="14">
        <f t="shared" si="4"/>
        <v>5</v>
      </c>
      <c r="AC6" s="14">
        <f t="shared" si="4"/>
        <v>0</v>
      </c>
      <c r="AD6" s="14">
        <f t="shared" si="4"/>
        <v>0</v>
      </c>
      <c r="AE6" s="14">
        <f t="shared" si="4"/>
        <v>0</v>
      </c>
      <c r="AF6" s="14">
        <f t="shared" si="4"/>
        <v>0</v>
      </c>
      <c r="AG6" s="14">
        <f t="shared" si="4"/>
        <v>0</v>
      </c>
      <c r="AH6" s="14">
        <f t="shared" si="4"/>
        <v>0</v>
      </c>
      <c r="AI6" s="14">
        <f t="shared" si="4"/>
        <v>0</v>
      </c>
      <c r="AJ6" s="35">
        <f t="shared" ref="AJ6:AJ8" si="5">SUM(AK6:AN6)</f>
        <v>28</v>
      </c>
      <c r="AK6" s="14">
        <f t="shared" ref="AK6:AN7" si="6">SUM(AK7:AK7)</f>
        <v>0</v>
      </c>
      <c r="AL6" s="14">
        <f t="shared" si="6"/>
        <v>0</v>
      </c>
      <c r="AM6" s="14">
        <f t="shared" si="6"/>
        <v>28</v>
      </c>
      <c r="AN6" s="14">
        <f t="shared" si="6"/>
        <v>0</v>
      </c>
      <c r="AO6" s="35">
        <f t="shared" ref="AO6:AO8" si="7">SUM(AP6:AX6)</f>
        <v>20</v>
      </c>
      <c r="AP6" s="14">
        <f t="shared" ref="AP6:AY6" si="8">SUM(AP7:AP7)</f>
        <v>0</v>
      </c>
      <c r="AQ6" s="14">
        <f t="shared" si="8"/>
        <v>0</v>
      </c>
      <c r="AR6" s="14">
        <f t="shared" si="8"/>
        <v>19</v>
      </c>
      <c r="AS6" s="14">
        <f t="shared" si="8"/>
        <v>0</v>
      </c>
      <c r="AT6" s="14">
        <f t="shared" si="8"/>
        <v>0</v>
      </c>
      <c r="AU6" s="14">
        <f t="shared" si="8"/>
        <v>1</v>
      </c>
      <c r="AV6" s="14">
        <f t="shared" si="8"/>
        <v>0</v>
      </c>
      <c r="AW6" s="14">
        <f t="shared" si="8"/>
        <v>0</v>
      </c>
      <c r="AX6" s="14">
        <f t="shared" si="8"/>
        <v>0</v>
      </c>
      <c r="AY6" s="83">
        <f t="shared" si="8"/>
        <v>0</v>
      </c>
    </row>
    <row r="7" spans="1:51" s="12" customFormat="1" ht="22.5" customHeight="1">
      <c r="A7" s="15" t="s">
        <v>15</v>
      </c>
      <c r="B7" s="35">
        <f t="shared" si="0"/>
        <v>111</v>
      </c>
      <c r="C7" s="35">
        <f>SUM(D7:M7)</f>
        <v>4</v>
      </c>
      <c r="D7" s="16">
        <f t="shared" ref="D7:M7" si="9">SUM(D8:D8)</f>
        <v>1</v>
      </c>
      <c r="E7" s="16">
        <f t="shared" si="9"/>
        <v>1</v>
      </c>
      <c r="F7" s="16">
        <f t="shared" si="9"/>
        <v>2</v>
      </c>
      <c r="G7" s="16">
        <f t="shared" si="9"/>
        <v>0</v>
      </c>
      <c r="H7" s="16">
        <f t="shared" si="9"/>
        <v>0</v>
      </c>
      <c r="I7" s="16">
        <f t="shared" si="9"/>
        <v>0</v>
      </c>
      <c r="J7" s="16">
        <f t="shared" si="9"/>
        <v>0</v>
      </c>
      <c r="K7" s="16">
        <f t="shared" si="9"/>
        <v>0</v>
      </c>
      <c r="L7" s="16">
        <f t="shared" si="9"/>
        <v>0</v>
      </c>
      <c r="M7" s="16">
        <f t="shared" si="9"/>
        <v>0</v>
      </c>
      <c r="N7" s="35">
        <f t="shared" ref="N7:N8" si="10">SUM(O7:X7)</f>
        <v>54</v>
      </c>
      <c r="O7" s="16">
        <f t="shared" ref="O7:X7" si="11">SUM(O8:O8)</f>
        <v>0</v>
      </c>
      <c r="P7" s="16">
        <f t="shared" si="11"/>
        <v>0</v>
      </c>
      <c r="Q7" s="16">
        <f t="shared" si="11"/>
        <v>11</v>
      </c>
      <c r="R7" s="16">
        <f t="shared" si="11"/>
        <v>1</v>
      </c>
      <c r="S7" s="16">
        <f t="shared" si="11"/>
        <v>1</v>
      </c>
      <c r="T7" s="16">
        <f t="shared" si="11"/>
        <v>2</v>
      </c>
      <c r="U7" s="16">
        <f t="shared" si="11"/>
        <v>0</v>
      </c>
      <c r="V7" s="16">
        <f t="shared" si="11"/>
        <v>0</v>
      </c>
      <c r="W7" s="16">
        <f t="shared" si="11"/>
        <v>0</v>
      </c>
      <c r="X7" s="16">
        <f t="shared" si="11"/>
        <v>39</v>
      </c>
      <c r="Y7" s="35">
        <f t="shared" si="3"/>
        <v>5</v>
      </c>
      <c r="Z7" s="16">
        <f t="shared" ref="Z7:AI7" si="12">SUM(Z8:Z8)</f>
        <v>0</v>
      </c>
      <c r="AA7" s="16">
        <f t="shared" si="12"/>
        <v>0</v>
      </c>
      <c r="AB7" s="16">
        <f t="shared" si="12"/>
        <v>5</v>
      </c>
      <c r="AC7" s="16">
        <f t="shared" si="12"/>
        <v>0</v>
      </c>
      <c r="AD7" s="16">
        <f t="shared" si="12"/>
        <v>0</v>
      </c>
      <c r="AE7" s="16">
        <f t="shared" si="12"/>
        <v>0</v>
      </c>
      <c r="AF7" s="16">
        <f t="shared" si="12"/>
        <v>0</v>
      </c>
      <c r="AG7" s="16">
        <f t="shared" si="12"/>
        <v>0</v>
      </c>
      <c r="AH7" s="16">
        <f t="shared" si="12"/>
        <v>0</v>
      </c>
      <c r="AI7" s="16">
        <f t="shared" si="12"/>
        <v>0</v>
      </c>
      <c r="AJ7" s="35">
        <f t="shared" si="5"/>
        <v>28</v>
      </c>
      <c r="AK7" s="16">
        <f t="shared" si="6"/>
        <v>0</v>
      </c>
      <c r="AL7" s="16">
        <f t="shared" si="6"/>
        <v>0</v>
      </c>
      <c r="AM7" s="16">
        <f t="shared" si="6"/>
        <v>28</v>
      </c>
      <c r="AN7" s="16">
        <f t="shared" si="6"/>
        <v>0</v>
      </c>
      <c r="AO7" s="35">
        <f t="shared" si="7"/>
        <v>20</v>
      </c>
      <c r="AP7" s="16">
        <f t="shared" ref="AP7:AY7" si="13">SUM(AP8:AP8)</f>
        <v>0</v>
      </c>
      <c r="AQ7" s="16">
        <f t="shared" si="13"/>
        <v>0</v>
      </c>
      <c r="AR7" s="16">
        <f t="shared" si="13"/>
        <v>19</v>
      </c>
      <c r="AS7" s="16">
        <f t="shared" si="13"/>
        <v>0</v>
      </c>
      <c r="AT7" s="16">
        <f t="shared" si="13"/>
        <v>0</v>
      </c>
      <c r="AU7" s="16">
        <f t="shared" si="13"/>
        <v>1</v>
      </c>
      <c r="AV7" s="16">
        <f t="shared" si="13"/>
        <v>0</v>
      </c>
      <c r="AW7" s="16">
        <f t="shared" si="13"/>
        <v>0</v>
      </c>
      <c r="AX7" s="16">
        <f t="shared" si="13"/>
        <v>0</v>
      </c>
      <c r="AY7" s="84">
        <f t="shared" si="13"/>
        <v>0</v>
      </c>
    </row>
    <row r="8" spans="1:51" s="12" customFormat="1" ht="22.5" customHeight="1">
      <c r="A8" s="86" t="s">
        <v>71</v>
      </c>
      <c r="B8" s="35">
        <f>SUM(C8,N8,Y8,AJ8,AO8)</f>
        <v>111</v>
      </c>
      <c r="C8" s="35">
        <f t="shared" ref="C8" si="14">SUM(D8:M8)</f>
        <v>4</v>
      </c>
      <c r="D8" s="11">
        <v>1</v>
      </c>
      <c r="E8" s="11">
        <v>1</v>
      </c>
      <c r="F8" s="11">
        <v>2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3">
        <v>0</v>
      </c>
      <c r="N8" s="35">
        <f t="shared" si="10"/>
        <v>54</v>
      </c>
      <c r="O8" s="11"/>
      <c r="P8" s="11"/>
      <c r="Q8" s="11">
        <v>11</v>
      </c>
      <c r="R8" s="11">
        <v>1</v>
      </c>
      <c r="S8" s="11">
        <v>1</v>
      </c>
      <c r="T8" s="11">
        <v>2</v>
      </c>
      <c r="U8" s="11">
        <v>0</v>
      </c>
      <c r="V8" s="11">
        <v>0</v>
      </c>
      <c r="W8" s="11">
        <v>0</v>
      </c>
      <c r="X8" s="13">
        <v>39</v>
      </c>
      <c r="Y8" s="35">
        <f t="shared" si="3"/>
        <v>5</v>
      </c>
      <c r="Z8" s="13">
        <v>0</v>
      </c>
      <c r="AA8" s="13">
        <v>0</v>
      </c>
      <c r="AB8" s="13">
        <v>5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35">
        <f t="shared" si="5"/>
        <v>28</v>
      </c>
      <c r="AK8" s="13">
        <v>0</v>
      </c>
      <c r="AL8" s="13">
        <v>0</v>
      </c>
      <c r="AM8" s="13">
        <v>28</v>
      </c>
      <c r="AN8" s="13">
        <v>0</v>
      </c>
      <c r="AO8" s="35">
        <f t="shared" si="7"/>
        <v>20</v>
      </c>
      <c r="AP8" s="11">
        <v>0</v>
      </c>
      <c r="AQ8" s="11">
        <v>0</v>
      </c>
      <c r="AR8" s="11">
        <v>19</v>
      </c>
      <c r="AS8" s="11">
        <v>0</v>
      </c>
      <c r="AT8" s="11">
        <v>0</v>
      </c>
      <c r="AU8" s="11">
        <v>1</v>
      </c>
      <c r="AV8" s="11">
        <v>0</v>
      </c>
      <c r="AW8" s="11">
        <v>0</v>
      </c>
      <c r="AX8" s="11">
        <v>0</v>
      </c>
      <c r="AY8" s="85">
        <v>0</v>
      </c>
    </row>
  </sheetData>
  <mergeCells count="28">
    <mergeCell ref="AC4:AE4"/>
    <mergeCell ref="U4:W4"/>
    <mergeCell ref="C3:M3"/>
    <mergeCell ref="AO3:AY3"/>
    <mergeCell ref="N3:X3"/>
    <mergeCell ref="Y3:AI3"/>
    <mergeCell ref="AJ3:AN3"/>
    <mergeCell ref="N4:N5"/>
    <mergeCell ref="O4:Q4"/>
    <mergeCell ref="AF4:AH4"/>
    <mergeCell ref="AK4:AM4"/>
    <mergeCell ref="AS4:AU4"/>
    <mergeCell ref="A1:AY1"/>
    <mergeCell ref="AV2:AY2"/>
    <mergeCell ref="AP4:AR4"/>
    <mergeCell ref="AV4:AX4"/>
    <mergeCell ref="Y4:Y5"/>
    <mergeCell ref="Z4:AB4"/>
    <mergeCell ref="A2:B2"/>
    <mergeCell ref="C4:C5"/>
    <mergeCell ref="D4:F4"/>
    <mergeCell ref="G4:I4"/>
    <mergeCell ref="J4:L4"/>
    <mergeCell ref="R4:T4"/>
    <mergeCell ref="AO4:AO5"/>
    <mergeCell ref="AJ4:AJ5"/>
    <mergeCell ref="A3:A5"/>
    <mergeCell ref="B3:B5"/>
  </mergeCells>
  <phoneticPr fontId="6" type="noConversion"/>
  <printOptions horizontalCentered="1"/>
  <pageMargins left="0.15748031496062992" right="0.15748031496062992" top="0.67" bottom="0.4" header="0.51181102362204722" footer="0.3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9</vt:i4>
      </vt:variant>
    </vt:vector>
  </HeadingPairs>
  <TitlesOfParts>
    <vt:vector size="15" baseType="lpstr">
      <vt:lpstr>1.전체 보유현황</vt:lpstr>
      <vt:lpstr>2.단체장 전용차량</vt:lpstr>
      <vt:lpstr>3.부단체장 전용차량</vt:lpstr>
      <vt:lpstr>4.지방의회의장 전용차량</vt:lpstr>
      <vt:lpstr>5.임차차량 운영현황</vt:lpstr>
      <vt:lpstr>5.승용차량 및 에너지절감형차량 보유현황</vt:lpstr>
      <vt:lpstr>'2.단체장 전용차량'!Print_Area</vt:lpstr>
      <vt:lpstr>'3.부단체장 전용차량'!Print_Area</vt:lpstr>
      <vt:lpstr>'4.지방의회의장 전용차량'!Print_Area</vt:lpstr>
      <vt:lpstr>'5.승용차량 및 에너지절감형차량 보유현황'!Print_Area</vt:lpstr>
      <vt:lpstr>'1.전체 보유현황'!Print_Titles</vt:lpstr>
      <vt:lpstr>'2.단체장 전용차량'!Print_Titles</vt:lpstr>
      <vt:lpstr>'3.부단체장 전용차량'!Print_Titles</vt:lpstr>
      <vt:lpstr>'4.지방의회의장 전용차량'!Print_Titles</vt:lpstr>
      <vt:lpstr>'5.임차차량 운영현황'!Print_Titles</vt:lpstr>
    </vt:vector>
  </TitlesOfParts>
  <Company>공기업과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박우진</dc:creator>
  <cp:lastModifiedBy>ganghwa</cp:lastModifiedBy>
  <cp:lastPrinted>2017-01-16T01:22:14Z</cp:lastPrinted>
  <dcterms:created xsi:type="dcterms:W3CDTF">2004-02-26T05:21:24Z</dcterms:created>
  <dcterms:modified xsi:type="dcterms:W3CDTF">2026-01-22T12:00:22Z</dcterms:modified>
</cp:coreProperties>
</file>